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w-my.sharepoint.com/personal/susanne_goepel_deutschebahn_com/Documents/Desktop/"/>
    </mc:Choice>
  </mc:AlternateContent>
  <xr:revisionPtr revIDLastSave="0" documentId="8_{24C8BCDD-60A0-4A47-A3A0-AFDADDE19DCE}" xr6:coauthVersionLast="47" xr6:coauthVersionMax="47" xr10:uidLastSave="{00000000-0000-0000-0000-000000000000}"/>
  <bookViews>
    <workbookView xWindow="-720" yWindow="-16035" windowWidth="28770" windowHeight="15135" firstSheet="2" activeTab="2" xr2:uid="{482AA1AB-354D-4C11-A742-0E1E00A4BAD0}"/>
  </bookViews>
  <sheets>
    <sheet name="RB77_HHI-HL" sheetId="15" state="hidden" r:id="rId1"/>
    <sheet name="RB77_HL-HHI " sheetId="16" state="hidden" r:id="rId2"/>
    <sheet name="RB77_HHI-EHFD" sheetId="11" r:id="rId3"/>
    <sheet name="RB77_EHFD-HHI" sheetId="12" r:id="rId4"/>
    <sheet name="Farbwerte" sheetId="5" state="hidden" r:id="rId5"/>
  </sheets>
  <definedNames>
    <definedName name="_xlnm.Print_Area" localSheetId="3">'RB77_EHFD-HHI'!$A$1:$AC$30</definedName>
    <definedName name="_xlnm.Print_Area" localSheetId="2">'RB77_HHI-EHFD'!$A$1:$V$27</definedName>
    <definedName name="_xlnm.Print_Area" localSheetId="0">'RB77_HHI-HL'!$A$1:$Y$23</definedName>
    <definedName name="_xlnm.Print_Area" localSheetId="1">'RB77_HL-HHI '!$A$1:$AF$25</definedName>
  </definedNames>
  <calcPr calcId="191028" calcOnSave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2" l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H13" i="12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F13" i="12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Y13" i="12"/>
  <c r="Y14" i="12" s="1"/>
  <c r="Y15" i="12" s="1"/>
  <c r="Y16" i="12" s="1"/>
  <c r="Y17" i="12" s="1"/>
  <c r="Y18" i="12" s="1"/>
  <c r="Y19" i="12" s="1"/>
  <c r="Y20" i="12" s="1"/>
  <c r="Y21" i="12" s="1"/>
  <c r="K13" i="12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L13" i="12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L34" i="12" s="1"/>
  <c r="L35" i="12" s="1"/>
  <c r="M13" i="12"/>
  <c r="N13" i="12"/>
  <c r="O13" i="12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P13" i="12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Q13" i="12"/>
  <c r="R13" i="12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S13" i="12"/>
  <c r="S14" i="12" s="1"/>
  <c r="S15" i="12" s="1"/>
  <c r="S16" i="12" s="1"/>
  <c r="S17" i="12" s="1"/>
  <c r="S18" i="12" s="1"/>
  <c r="S19" i="12" s="1"/>
  <c r="S20" i="12" s="1"/>
  <c r="S21" i="12" s="1"/>
  <c r="S22" i="12" s="1"/>
  <c r="S23" i="12" s="1"/>
  <c r="S24" i="12" s="1"/>
  <c r="S25" i="12" s="1"/>
  <c r="S26" i="12" s="1"/>
  <c r="S27" i="12" s="1"/>
  <c r="S28" i="12" s="1"/>
  <c r="S29" i="12" s="1"/>
  <c r="S30" i="12" s="1"/>
  <c r="S31" i="12" s="1"/>
  <c r="S32" i="12" s="1"/>
  <c r="S33" i="12" s="1"/>
  <c r="S34" i="12" s="1"/>
  <c r="S35" i="12" s="1"/>
  <c r="T13" i="12"/>
  <c r="T14" i="12" s="1"/>
  <c r="T15" i="12" s="1"/>
  <c r="T16" i="12" s="1"/>
  <c r="T17" i="12" s="1"/>
  <c r="T18" i="12" s="1"/>
  <c r="T19" i="12" s="1"/>
  <c r="T20" i="12" s="1"/>
  <c r="T21" i="12" s="1"/>
  <c r="T22" i="12" s="1"/>
  <c r="T23" i="12" s="1"/>
  <c r="T24" i="12" s="1"/>
  <c r="T25" i="12" s="1"/>
  <c r="T26" i="12" s="1"/>
  <c r="T27" i="12" s="1"/>
  <c r="T28" i="12" s="1"/>
  <c r="T29" i="12" s="1"/>
  <c r="T30" i="12" s="1"/>
  <c r="T31" i="12" s="1"/>
  <c r="T32" i="12" s="1"/>
  <c r="T33" i="12" s="1"/>
  <c r="T34" i="12" s="1"/>
  <c r="T35" i="12" s="1"/>
  <c r="U13" i="12"/>
  <c r="V13" i="12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V35" i="12" s="1"/>
  <c r="W13" i="12"/>
  <c r="W14" i="12" s="1"/>
  <c r="W15" i="12" s="1"/>
  <c r="W16" i="12" s="1"/>
  <c r="W17" i="12" s="1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W31" i="12" s="1"/>
  <c r="W32" i="12" s="1"/>
  <c r="W33" i="12" s="1"/>
  <c r="W34" i="12" s="1"/>
  <c r="W35" i="12" s="1"/>
  <c r="X13" i="12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X28" i="12" s="1"/>
  <c r="X29" i="12" s="1"/>
  <c r="X30" i="12" s="1"/>
  <c r="X31" i="12" s="1"/>
  <c r="X32" i="12" s="1"/>
  <c r="X33" i="12" s="1"/>
  <c r="X34" i="12" s="1"/>
  <c r="X35" i="12" s="1"/>
  <c r="M14" i="12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N14" i="12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Q14" i="12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U14" i="12"/>
  <c r="U15" i="12" s="1"/>
  <c r="U16" i="12" s="1"/>
  <c r="U17" i="12" s="1"/>
  <c r="U18" i="12" s="1"/>
  <c r="U19" i="12" s="1"/>
  <c r="U20" i="12" s="1"/>
  <c r="U21" i="12" s="1"/>
  <c r="U22" i="12" s="1"/>
  <c r="U23" i="12" s="1"/>
  <c r="U24" i="12" s="1"/>
  <c r="U25" i="12" s="1"/>
  <c r="U26" i="12" s="1"/>
  <c r="U27" i="12" s="1"/>
  <c r="U28" i="12" s="1"/>
  <c r="U29" i="12" s="1"/>
  <c r="U30" i="12" s="1"/>
  <c r="U31" i="12" s="1"/>
  <c r="U32" i="12" s="1"/>
  <c r="U33" i="12" s="1"/>
  <c r="U34" i="12" s="1"/>
  <c r="U35" i="12" s="1"/>
  <c r="J13" i="12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D13" i="12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T34" i="11"/>
  <c r="T35" i="11" s="1"/>
  <c r="X11" i="11"/>
  <c r="X12" i="11" s="1"/>
  <c r="X13" i="11" s="1"/>
  <c r="X14" i="11" s="1"/>
  <c r="X15" i="11" s="1"/>
  <c r="X16" i="11" s="1"/>
  <c r="X17" i="11" s="1"/>
  <c r="X18" i="11" s="1"/>
  <c r="X19" i="11" s="1"/>
  <c r="X20" i="11" s="1"/>
  <c r="X21" i="11" s="1"/>
  <c r="X22" i="11" s="1"/>
  <c r="X10" i="11"/>
  <c r="H24" i="11"/>
  <c r="H25" i="11" s="1"/>
  <c r="H26" i="11" s="1"/>
  <c r="H27" i="11" s="1"/>
  <c r="H28" i="11" s="1"/>
  <c r="H29" i="11" s="1"/>
  <c r="H30" i="11" s="1"/>
  <c r="H31" i="11" s="1"/>
  <c r="H32" i="11" s="1"/>
  <c r="J10" i="11"/>
  <c r="K10" i="11"/>
  <c r="K11" i="11" s="1"/>
  <c r="K12" i="11" s="1"/>
  <c r="K13" i="11" s="1"/>
  <c r="K14" i="11" s="1"/>
  <c r="K15" i="11" s="1"/>
  <c r="K16" i="11" s="1"/>
  <c r="K17" i="11" s="1"/>
  <c r="K18" i="11" s="1"/>
  <c r="K19" i="11" s="1"/>
  <c r="L10" i="1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M10" i="11"/>
  <c r="N10" i="11"/>
  <c r="O10" i="11"/>
  <c r="O11" i="11" s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P10" i="1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Q10" i="11"/>
  <c r="R10" i="11"/>
  <c r="S10" i="11"/>
  <c r="S11" i="11" s="1"/>
  <c r="S12" i="11" s="1"/>
  <c r="S13" i="11" s="1"/>
  <c r="S14" i="11" s="1"/>
  <c r="S15" i="11" s="1"/>
  <c r="S16" i="11" s="1"/>
  <c r="S17" i="11" s="1"/>
  <c r="S18" i="11" s="1"/>
  <c r="S19" i="11" s="1"/>
  <c r="T10" i="11"/>
  <c r="T11" i="11" s="1"/>
  <c r="T12" i="11" s="1"/>
  <c r="T13" i="11" s="1"/>
  <c r="T14" i="11" s="1"/>
  <c r="T15" i="11" s="1"/>
  <c r="T16" i="11" s="1"/>
  <c r="T17" i="11" s="1"/>
  <c r="U10" i="11"/>
  <c r="V10" i="11"/>
  <c r="W10" i="11"/>
  <c r="W11" i="11" s="1"/>
  <c r="W12" i="11" s="1"/>
  <c r="W13" i="11" s="1"/>
  <c r="W14" i="11" s="1"/>
  <c r="W15" i="11" s="1"/>
  <c r="W16" i="11" s="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M11" i="11"/>
  <c r="M12" i="11" s="1"/>
  <c r="M13" i="11" s="1"/>
  <c r="M14" i="11" s="1"/>
  <c r="M15" i="11" s="1"/>
  <c r="M16" i="11" s="1"/>
  <c r="M17" i="11" s="1"/>
  <c r="M18" i="11" s="1"/>
  <c r="M19" i="11" s="1"/>
  <c r="M20" i="11" s="1"/>
  <c r="N11" i="11"/>
  <c r="N12" i="11" s="1"/>
  <c r="N13" i="11" s="1"/>
  <c r="N14" i="11" s="1"/>
  <c r="N15" i="11" s="1"/>
  <c r="N16" i="11" s="1"/>
  <c r="N17" i="11" s="1"/>
  <c r="N18" i="11" s="1"/>
  <c r="Q11" i="1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R11" i="11"/>
  <c r="R12" i="11" s="1"/>
  <c r="R13" i="11" s="1"/>
  <c r="R14" i="11" s="1"/>
  <c r="R15" i="11" s="1"/>
  <c r="R16" i="11" s="1"/>
  <c r="R17" i="11" s="1"/>
  <c r="R18" i="11" s="1"/>
  <c r="U11" i="11"/>
  <c r="U12" i="11" s="1"/>
  <c r="U13" i="11" s="1"/>
  <c r="U14" i="11" s="1"/>
  <c r="U15" i="11" s="1"/>
  <c r="U16" i="11" s="1"/>
  <c r="V11" i="11"/>
  <c r="V12" i="11" s="1"/>
  <c r="V13" i="11" s="1"/>
  <c r="V14" i="11" s="1"/>
  <c r="V15" i="11" s="1"/>
  <c r="V16" i="11" s="1"/>
  <c r="U17" i="11"/>
  <c r="U18" i="11" s="1"/>
  <c r="U19" i="11" s="1"/>
  <c r="U20" i="11" s="1"/>
  <c r="U21" i="11" s="1"/>
  <c r="U22" i="11" s="1"/>
  <c r="U23" i="11" s="1"/>
  <c r="U24" i="11" s="1"/>
  <c r="U25" i="11" s="1"/>
  <c r="U26" i="11" s="1"/>
  <c r="U27" i="11" s="1"/>
  <c r="U28" i="11" s="1"/>
  <c r="U29" i="11" s="1"/>
  <c r="U30" i="11" s="1"/>
  <c r="U31" i="11" s="1"/>
  <c r="U32" i="11" s="1"/>
  <c r="V17" i="1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T18" i="11"/>
  <c r="T19" i="11" s="1"/>
  <c r="N19" i="11"/>
  <c r="N20" i="11" s="1"/>
  <c r="R19" i="1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R32" i="11" s="1"/>
  <c r="K20" i="1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S20" i="11"/>
  <c r="S21" i="11" s="1"/>
  <c r="S22" i="11" s="1"/>
  <c r="S23" i="11" s="1"/>
  <c r="S24" i="11" s="1"/>
  <c r="S25" i="11" s="1"/>
  <c r="S26" i="11" s="1"/>
  <c r="S27" i="11" s="1"/>
  <c r="S28" i="11" s="1"/>
  <c r="S29" i="11" s="1"/>
  <c r="S30" i="11" s="1"/>
  <c r="S31" i="11" s="1"/>
  <c r="S32" i="11" s="1"/>
  <c r="T20" i="11"/>
  <c r="T21" i="11" s="1"/>
  <c r="T22" i="11" s="1"/>
  <c r="T23" i="11" s="1"/>
  <c r="T24" i="11" s="1"/>
  <c r="T25" i="11" s="1"/>
  <c r="T26" i="11" s="1"/>
  <c r="T27" i="11" s="1"/>
  <c r="T28" i="11" s="1"/>
  <c r="T29" i="11" s="1"/>
  <c r="T30" i="11" s="1"/>
  <c r="T31" i="11" s="1"/>
  <c r="T32" i="11" s="1"/>
  <c r="M21" i="1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N21" i="1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I10" i="1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G10" i="1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F10" i="1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D24" i="11"/>
  <c r="D25" i="11" s="1"/>
  <c r="D26" i="11" s="1"/>
  <c r="D27" i="11" s="1"/>
  <c r="D28" i="11" s="1"/>
  <c r="D29" i="11" s="1"/>
  <c r="D30" i="11" s="1"/>
  <c r="D31" i="11" s="1"/>
  <c r="D32" i="11" s="1"/>
  <c r="E32" i="11"/>
  <c r="E30" i="11"/>
  <c r="E31" i="11" s="1"/>
  <c r="E28" i="11"/>
  <c r="E29" i="11" s="1"/>
  <c r="E26" i="11"/>
  <c r="E27" i="11" s="1"/>
  <c r="E10" i="1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</calcChain>
</file>

<file path=xl/sharedStrings.xml><?xml version="1.0" encoding="utf-8"?>
<sst xmlns="http://schemas.openxmlformats.org/spreadsheetml/2006/main" count="503" uniqueCount="64">
  <si>
    <t>Linie</t>
  </si>
  <si>
    <t>ZugNr</t>
  </si>
  <si>
    <t>Verkehrstage</t>
  </si>
  <si>
    <t>SEV-Haltestelle</t>
  </si>
  <si>
    <t>Mo-Fr</t>
  </si>
  <si>
    <t>Sa</t>
  </si>
  <si>
    <t>tgl</t>
  </si>
  <si>
    <t>ab</t>
  </si>
  <si>
    <t>an</t>
  </si>
  <si>
    <t>Bahnhofstraße</t>
  </si>
  <si>
    <r>
      <rPr>
        <b/>
        <sz val="11"/>
        <color theme="1"/>
        <rFont val="MyriadPro-Regular"/>
      </rPr>
      <t xml:space="preserve">Kontaktmöglichkeiten Start Niedersachsen Mitte
</t>
    </r>
    <r>
      <rPr>
        <sz val="11"/>
        <color theme="1"/>
        <rFont val="MyriadPro-Regular"/>
      </rPr>
      <t>Kundenhotline: 05191 80 30 90 4
E-Mail: kontakt@start-ni-mitte.de
Homepage: www.start-ni-mitte.de
Twitter für Verkehrsmeldungen: @start_NI_mitte
Reiseauskunft: www.bahn.de/reiseauskunft
Instagram: @dein.start</t>
    </r>
  </si>
  <si>
    <t>S</t>
  </si>
  <si>
    <t>SEV-Haltestellen</t>
  </si>
  <si>
    <t>Schule</t>
  </si>
  <si>
    <t>RB 77: Hildesheim - Hameln - Löhne 
gültig vom 15.12.2024 - 13.06.2025, 21 Uhr</t>
  </si>
  <si>
    <t>RB 77</t>
  </si>
  <si>
    <t>Mo-Sa</t>
  </si>
  <si>
    <t>TGL</t>
  </si>
  <si>
    <t>Hildesheim Hbf</t>
  </si>
  <si>
    <t>Busbahnhof, Haltestelle F1</t>
  </si>
  <si>
    <t>Emmerke</t>
  </si>
  <si>
    <t>Nordstemmen</t>
  </si>
  <si>
    <t>Bahnhofsvorplatz</t>
  </si>
  <si>
    <t>Elze (Han)</t>
  </si>
  <si>
    <t>Elze(Leine) Bahnhof</t>
  </si>
  <si>
    <t>Osterwald</t>
  </si>
  <si>
    <t>Bahnhof</t>
  </si>
  <si>
    <t>Marienau (Alt-Voldagsen)</t>
  </si>
  <si>
    <t>B1</t>
  </si>
  <si>
    <t>Coppenbrügge</t>
  </si>
  <si>
    <t>Coppenbrügge Bahnhof</t>
  </si>
  <si>
    <t>Hameln</t>
  </si>
  <si>
    <t xml:space="preserve">Hameln, Busbahnhof </t>
  </si>
  <si>
    <t>Hameln, Busbahnhof</t>
  </si>
  <si>
    <t>Hessisch Oldendorf</t>
  </si>
  <si>
    <t>Hessisch Oldendorf, Bahnhof</t>
  </si>
  <si>
    <t>Rinteln</t>
  </si>
  <si>
    <t>Rinteln, Bahnhof</t>
  </si>
  <si>
    <t>Vlotho</t>
  </si>
  <si>
    <t>Bad Oeynhausen Süd</t>
  </si>
  <si>
    <t>Weserstraße, vor Bahnhofsgebäude</t>
  </si>
  <si>
    <t>Löhne (Westf)</t>
  </si>
  <si>
    <t>Remarqueplatz/Bhf</t>
  </si>
  <si>
    <t>RB 77:  Löhne - Hameln - Hildesheim
gültig vom 15.12.2024 - 13.06.2025, 21:30 Uhr</t>
  </si>
  <si>
    <t>Sa+S+Ferien</t>
  </si>
  <si>
    <t>Fr+Sa</t>
  </si>
  <si>
    <t>22.52</t>
  </si>
  <si>
    <t>17.26</t>
  </si>
  <si>
    <t>14587 auch am 23. +24. +25. + 30. +31. 12 + 17. + 18.+ 20.+30.04 +28.05. + 08.06.</t>
  </si>
  <si>
    <t>Herford</t>
  </si>
  <si>
    <t>Farbwerte</t>
  </si>
  <si>
    <t>Ausfälle: Magenta</t>
  </si>
  <si>
    <t>Fahrzeitänderungen: Grau</t>
  </si>
  <si>
    <t>Infokasten: Grün</t>
  </si>
  <si>
    <t>x</t>
  </si>
  <si>
    <t>Umstieg Richtung Herford</t>
  </si>
  <si>
    <t>|</t>
  </si>
  <si>
    <t>SEV</t>
  </si>
  <si>
    <t>Umstieg auf SEV</t>
  </si>
  <si>
    <t>RE6</t>
  </si>
  <si>
    <t>Alternative Reisemöglichkeiten zwischen Herford und Löhne mit RE6 und RE70, RE78</t>
  </si>
  <si>
    <t>RB 77: (Herford-)Löhne - Hameln - Hildesheim
gültig 18. - 20.07.2026</t>
  </si>
  <si>
    <t>Weiter mit RE6 und RE70, RE78</t>
  </si>
  <si>
    <t>RB 77: Hildesheim - Hameln - Löhne (- Herford)
gültig 18. - 20.07.2026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</si>
</sst>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yriad Pro"/>
      <family val="2"/>
    </font>
    <font>
      <b/>
      <sz val="11"/>
      <color theme="1"/>
      <name val="Calibri"/>
      <family val="2"/>
      <scheme val="minor"/>
    </font>
    <font>
      <sz val="11"/>
      <color theme="1"/>
      <name val="MyriadPro-Regular"/>
    </font>
    <font>
      <b/>
      <sz val="11"/>
      <color theme="1"/>
      <name val="MyriadPro-Regular"/>
    </font>
    <font>
      <b/>
      <sz val="24"/>
      <color theme="1"/>
      <name val="MyriadPro-Regula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2CD1E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1" fillId="0" borderId="0">
      <alignment wrapText="1"/>
    </xf>
    <xf numFmtId="0" fontId="1" fillId="0" borderId="0"/>
  </cellStyleXfs>
  <cellXfs count="170">
    <xf numFmtId="0" fontId="0" fillId="0" borderId="0" xfId="0"/>
    <xf numFmtId="0" fontId="3" fillId="0" borderId="0" xfId="0" applyFont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4" xfId="0" applyBorder="1"/>
    <xf numFmtId="0" fontId="0" fillId="0" borderId="11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18" xfId="0" applyBorder="1"/>
    <xf numFmtId="0" fontId="0" fillId="0" borderId="21" xfId="0" applyBorder="1"/>
    <xf numFmtId="0" fontId="0" fillId="0" borderId="26" xfId="0" applyBorder="1"/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/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0" fillId="0" borderId="35" xfId="0" applyBorder="1"/>
    <xf numFmtId="0" fontId="0" fillId="0" borderId="36" xfId="0" applyBorder="1" applyAlignment="1">
      <alignment horizontal="center" vertical="center"/>
    </xf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0" xfId="0" applyBorder="1" applyAlignment="1">
      <alignment horizontal="center" vertical="center"/>
    </xf>
    <xf numFmtId="0" fontId="0" fillId="0" borderId="33" xfId="0" applyBorder="1"/>
    <xf numFmtId="0" fontId="2" fillId="0" borderId="0" xfId="0" applyFont="1"/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0" borderId="28" xfId="0" applyBorder="1"/>
    <xf numFmtId="0" fontId="0" fillId="0" borderId="49" xfId="0" applyBorder="1"/>
    <xf numFmtId="0" fontId="0" fillId="0" borderId="50" xfId="0" applyBorder="1" applyAlignment="1">
      <alignment horizontal="center" vertical="center"/>
    </xf>
    <xf numFmtId="0" fontId="0" fillId="0" borderId="25" xfId="0" applyBorder="1"/>
    <xf numFmtId="0" fontId="0" fillId="0" borderId="52" xfId="0" applyBorder="1"/>
    <xf numFmtId="0" fontId="0" fillId="0" borderId="53" xfId="0" applyBorder="1" applyAlignment="1">
      <alignment horizontal="center" vertical="center"/>
    </xf>
    <xf numFmtId="0" fontId="0" fillId="0" borderId="56" xfId="0" applyBorder="1"/>
    <xf numFmtId="0" fontId="0" fillId="0" borderId="8" xfId="0" applyBorder="1" applyAlignment="1">
      <alignment horizontal="left"/>
    </xf>
    <xf numFmtId="164" fontId="0" fillId="0" borderId="0" xfId="0" applyNumberFormat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164" fontId="7" fillId="3" borderId="24" xfId="0" applyNumberFormat="1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164" fontId="7" fillId="3" borderId="34" xfId="0" applyNumberFormat="1" applyFont="1" applyFill="1" applyBorder="1" applyAlignment="1">
      <alignment horizontal="center" vertical="center"/>
    </xf>
    <xf numFmtId="164" fontId="7" fillId="3" borderId="31" xfId="0" applyNumberFormat="1" applyFont="1" applyFill="1" applyBorder="1" applyAlignment="1">
      <alignment horizontal="center" vertical="center"/>
    </xf>
    <xf numFmtId="164" fontId="7" fillId="3" borderId="59" xfId="0" applyNumberFormat="1" applyFont="1" applyFill="1" applyBorder="1" applyAlignment="1">
      <alignment horizontal="center" vertical="center"/>
    </xf>
    <xf numFmtId="164" fontId="7" fillId="3" borderId="29" xfId="0" applyNumberFormat="1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12" xfId="0" applyBorder="1"/>
    <xf numFmtId="0" fontId="8" fillId="0" borderId="60" xfId="0" applyFont="1" applyBorder="1"/>
    <xf numFmtId="0" fontId="8" fillId="0" borderId="12" xfId="0" applyFont="1" applyBorder="1"/>
    <xf numFmtId="164" fontId="9" fillId="3" borderId="12" xfId="0" applyNumberFormat="1" applyFont="1" applyFill="1" applyBorder="1" applyAlignment="1">
      <alignment horizontal="center" vertical="center"/>
    </xf>
    <xf numFmtId="164" fontId="9" fillId="3" borderId="61" xfId="0" applyNumberFormat="1" applyFont="1" applyFill="1" applyBorder="1" applyAlignment="1">
      <alignment horizontal="center" vertical="center"/>
    </xf>
    <xf numFmtId="0" fontId="8" fillId="0" borderId="62" xfId="0" applyFont="1" applyBorder="1"/>
    <xf numFmtId="164" fontId="7" fillId="2" borderId="1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/>
    </xf>
    <xf numFmtId="0" fontId="7" fillId="3" borderId="22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0" fillId="0" borderId="64" xfId="0" applyBorder="1"/>
    <xf numFmtId="14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7" fillId="2" borderId="58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59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164" fontId="7" fillId="3" borderId="67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/>
    </xf>
    <xf numFmtId="164" fontId="7" fillId="3" borderId="6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67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4" fontId="7" fillId="3" borderId="69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164" fontId="10" fillId="3" borderId="57" xfId="0" applyNumberFormat="1" applyFont="1" applyFill="1" applyBorder="1" applyAlignment="1">
      <alignment horizontal="center" vertical="center"/>
    </xf>
    <xf numFmtId="164" fontId="10" fillId="3" borderId="25" xfId="0" applyNumberFormat="1" applyFont="1" applyFill="1" applyBorder="1" applyAlignment="1">
      <alignment horizontal="center" vertical="center"/>
    </xf>
    <xf numFmtId="164" fontId="10" fillId="3" borderId="43" xfId="0" applyNumberFormat="1" applyFont="1" applyFill="1" applyBorder="1" applyAlignment="1">
      <alignment horizontal="center" vertical="center"/>
    </xf>
    <xf numFmtId="164" fontId="10" fillId="3" borderId="66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3" borderId="45" xfId="0" applyNumberFormat="1" applyFont="1" applyFill="1" applyBorder="1" applyAlignment="1">
      <alignment horizontal="center" vertical="center"/>
    </xf>
  </cellXfs>
  <cellStyles count="4">
    <cellStyle name="Standard" xfId="0" builtinId="0"/>
    <cellStyle name="Standard 12 3" xfId="3" xr:uid="{6EA532F9-9377-4648-B784-014F255C1CDB}"/>
    <cellStyle name="Standard 2" xfId="1" xr:uid="{8C8BED89-4B43-4FBC-8B96-2ACF3624196B}"/>
    <cellStyle name="Standard 3" xfId="2" xr:uid="{41757951-95CA-4FDA-9059-4C2A5735AF42}"/>
  </cellStyles>
  <dxfs count="0"/>
  <tableStyles count="0" defaultTableStyle="TableStyleMedium2" defaultPivotStyle="PivotStyleLight16"/>
  <colors>
    <mruColors>
      <color rgb="FF82CD1E"/>
      <color rgb="FFD9027D"/>
      <color rgb="FFC8CD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292100</xdr:colOff>
      <xdr:row>0</xdr:row>
      <xdr:rowOff>47625</xdr:rowOff>
    </xdr:from>
    <xdr:to>
      <xdr:col>23</xdr:col>
      <xdr:colOff>372713</xdr:colOff>
      <xdr:row>2</xdr:row>
      <xdr:rowOff>127091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4CF7E6-C052-4EC2-A538-3A5C398DE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9525" y="47625"/>
          <a:ext cx="880713" cy="708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361950</xdr:colOff>
      <xdr:row>0</xdr:row>
      <xdr:rowOff>57150</xdr:rowOff>
    </xdr:from>
    <xdr:to>
      <xdr:col>30</xdr:col>
      <xdr:colOff>79343</xdr:colOff>
      <xdr:row>2</xdr:row>
      <xdr:rowOff>117566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C5247EE-AD06-469E-B2C9-7D52F59D6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7200" y="57150"/>
          <a:ext cx="869918" cy="689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292100</xdr:colOff>
      <xdr:row>0</xdr:row>
      <xdr:rowOff>47625</xdr:rowOff>
    </xdr:from>
    <xdr:to>
      <xdr:col>20</xdr:col>
      <xdr:colOff>369538</xdr:colOff>
      <xdr:row>2</xdr:row>
      <xdr:rowOff>123916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81F490-D83C-D746-A0C2-73BDD65E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2275" y="47625"/>
          <a:ext cx="880713" cy="708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361950</xdr:colOff>
      <xdr:row>0</xdr:row>
      <xdr:rowOff>57150</xdr:rowOff>
    </xdr:from>
    <xdr:to>
      <xdr:col>27</xdr:col>
      <xdr:colOff>79343</xdr:colOff>
      <xdr:row>2</xdr:row>
      <xdr:rowOff>120741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3BFF5B-296A-E04C-8979-00ED95E5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57150"/>
          <a:ext cx="869918" cy="689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3</xdr:row>
      <xdr:rowOff>57150</xdr:rowOff>
    </xdr:from>
    <xdr:to>
      <xdr:col>3</xdr:col>
      <xdr:colOff>637839</xdr:colOff>
      <xdr:row>19</xdr:row>
      <xdr:rowOff>145677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9468E8-1F15-4393-946C-1A2ADF508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952750"/>
          <a:ext cx="2688889" cy="29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</xdr:row>
      <xdr:rowOff>25400</xdr:rowOff>
    </xdr:from>
    <xdr:to>
      <xdr:col>7</xdr:col>
      <xdr:colOff>447334</xdr:colOff>
      <xdr:row>20</xdr:row>
      <xdr:rowOff>12318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87DF4F2-0D74-4483-917C-AD7294B3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3101975"/>
          <a:ext cx="2723809" cy="306349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3</xdr:row>
      <xdr:rowOff>57150</xdr:rowOff>
    </xdr:from>
    <xdr:to>
      <xdr:col>11</xdr:col>
      <xdr:colOff>409240</xdr:colOff>
      <xdr:row>20</xdr:row>
      <xdr:rowOff>2798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C42FDE7-7944-46FF-9D5E-51E77097D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5050" y="3133725"/>
          <a:ext cx="2676190" cy="3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5242-D8DA-4639-9AD6-B2C02A7C5814}">
  <dimension ref="A1:X35"/>
  <sheetViews>
    <sheetView zoomScaleNormal="100" workbookViewId="0">
      <selection activeCell="W16" sqref="W16:W21"/>
    </sheetView>
  </sheetViews>
  <sheetFormatPr baseColWidth="10" defaultColWidth="11.42578125" defaultRowHeight="15"/>
  <cols>
    <col min="1" max="1" width="24.140625" bestFit="1" customWidth="1"/>
    <col min="2" max="2" width="33.140625" bestFit="1" customWidth="1"/>
    <col min="3" max="3" width="3.140625" bestFit="1" customWidth="1"/>
    <col min="4" max="4" width="6.28515625" bestFit="1" customWidth="1"/>
    <col min="5" max="5" width="6.5703125" bestFit="1" customWidth="1"/>
    <col min="6" max="6" width="6.28515625" bestFit="1" customWidth="1"/>
    <col min="7" max="24" width="6" bestFit="1" customWidth="1"/>
  </cols>
  <sheetData>
    <row r="1" spans="1:24" ht="35.1" customHeight="1">
      <c r="A1" s="152" t="s">
        <v>14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ht="15.75" thickBo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24">
      <c r="A4" s="14" t="s">
        <v>0</v>
      </c>
      <c r="B4" s="2"/>
      <c r="C4" s="2"/>
      <c r="D4" s="54" t="s">
        <v>15</v>
      </c>
      <c r="E4" s="70" t="s">
        <v>15</v>
      </c>
      <c r="F4" s="70" t="s">
        <v>15</v>
      </c>
      <c r="G4" s="70" t="s">
        <v>15</v>
      </c>
      <c r="H4" s="70" t="s">
        <v>15</v>
      </c>
      <c r="I4" s="70" t="s">
        <v>15</v>
      </c>
      <c r="J4" s="70" t="s">
        <v>15</v>
      </c>
      <c r="K4" s="70" t="s">
        <v>15</v>
      </c>
      <c r="L4" s="70" t="s">
        <v>15</v>
      </c>
      <c r="M4" s="70" t="s">
        <v>15</v>
      </c>
      <c r="N4" s="70" t="s">
        <v>15</v>
      </c>
      <c r="O4" s="70" t="s">
        <v>15</v>
      </c>
      <c r="P4" s="70" t="s">
        <v>15</v>
      </c>
      <c r="Q4" s="70" t="s">
        <v>15</v>
      </c>
      <c r="R4" s="70" t="s">
        <v>15</v>
      </c>
      <c r="S4" s="70" t="s">
        <v>15</v>
      </c>
      <c r="T4" s="70" t="s">
        <v>15</v>
      </c>
      <c r="U4" s="70" t="s">
        <v>15</v>
      </c>
      <c r="V4" s="70" t="s">
        <v>15</v>
      </c>
      <c r="W4" s="70" t="s">
        <v>15</v>
      </c>
      <c r="X4" s="73" t="s">
        <v>15</v>
      </c>
    </row>
    <row r="5" spans="1:24">
      <c r="A5" s="15" t="s">
        <v>1</v>
      </c>
      <c r="B5" s="3"/>
      <c r="C5" s="3"/>
      <c r="D5" s="68">
        <v>14550</v>
      </c>
      <c r="E5" s="71">
        <v>14552</v>
      </c>
      <c r="F5" s="71">
        <v>14554</v>
      </c>
      <c r="G5" s="71">
        <v>14594</v>
      </c>
      <c r="H5" s="71">
        <v>14594</v>
      </c>
      <c r="I5" s="71">
        <v>14556</v>
      </c>
      <c r="J5" s="71">
        <v>14558</v>
      </c>
      <c r="K5" s="71">
        <v>14560</v>
      </c>
      <c r="L5" s="71">
        <v>14562</v>
      </c>
      <c r="M5" s="71">
        <v>14564</v>
      </c>
      <c r="N5" s="71">
        <v>14566</v>
      </c>
      <c r="O5" s="71">
        <v>14568</v>
      </c>
      <c r="P5" s="71">
        <v>14570</v>
      </c>
      <c r="Q5" s="71">
        <v>14572</v>
      </c>
      <c r="R5" s="71">
        <v>14574</v>
      </c>
      <c r="S5" s="71">
        <v>14576</v>
      </c>
      <c r="T5" s="71">
        <v>14578</v>
      </c>
      <c r="U5" s="71">
        <v>14580</v>
      </c>
      <c r="V5" s="71">
        <v>14582</v>
      </c>
      <c r="W5" s="71">
        <v>14584</v>
      </c>
      <c r="X5" s="74">
        <v>14586</v>
      </c>
    </row>
    <row r="6" spans="1:24" ht="15.75" thickBot="1">
      <c r="A6" s="16" t="s">
        <v>2</v>
      </c>
      <c r="B6" s="4" t="s">
        <v>12</v>
      </c>
      <c r="C6" s="4"/>
      <c r="D6" s="69" t="s">
        <v>4</v>
      </c>
      <c r="E6" s="75" t="s">
        <v>16</v>
      </c>
      <c r="F6" s="75" t="s">
        <v>4</v>
      </c>
      <c r="G6" s="75" t="s">
        <v>5</v>
      </c>
      <c r="H6" s="75" t="s">
        <v>11</v>
      </c>
      <c r="I6" s="75" t="s">
        <v>6</v>
      </c>
      <c r="J6" s="75" t="s">
        <v>6</v>
      </c>
      <c r="K6" s="75" t="s">
        <v>6</v>
      </c>
      <c r="L6" s="75" t="s">
        <v>6</v>
      </c>
      <c r="M6" s="75" t="s">
        <v>6</v>
      </c>
      <c r="N6" s="75" t="s">
        <v>6</v>
      </c>
      <c r="O6" s="75" t="s">
        <v>6</v>
      </c>
      <c r="P6" s="75" t="s">
        <v>6</v>
      </c>
      <c r="Q6" s="75" t="s">
        <v>6</v>
      </c>
      <c r="R6" s="75" t="s">
        <v>6</v>
      </c>
      <c r="S6" s="75" t="s">
        <v>17</v>
      </c>
      <c r="T6" s="75" t="s">
        <v>17</v>
      </c>
      <c r="U6" s="75" t="s">
        <v>17</v>
      </c>
      <c r="V6" s="75" t="s">
        <v>17</v>
      </c>
      <c r="W6" s="75" t="s">
        <v>17</v>
      </c>
      <c r="X6" s="76" t="s">
        <v>17</v>
      </c>
    </row>
    <row r="7" spans="1:24">
      <c r="A7" s="9" t="s">
        <v>18</v>
      </c>
      <c r="B7" s="9" t="s">
        <v>19</v>
      </c>
      <c r="C7" s="9" t="s">
        <v>7</v>
      </c>
      <c r="D7" s="57"/>
      <c r="E7" s="62">
        <v>0.23402777777777781</v>
      </c>
      <c r="F7" s="62">
        <v>0.27569444444444446</v>
      </c>
      <c r="G7" s="62">
        <v>0.27361111111111108</v>
      </c>
      <c r="H7" s="62"/>
      <c r="I7" s="62">
        <v>0.31736111111111115</v>
      </c>
      <c r="J7" s="62">
        <v>0.35694444444444445</v>
      </c>
      <c r="K7" s="62">
        <v>0.40069444444444446</v>
      </c>
      <c r="L7" s="62">
        <v>0.44027777777777777</v>
      </c>
      <c r="M7" s="62">
        <v>0.48402777777777778</v>
      </c>
      <c r="N7" s="62">
        <v>0.52361111111111114</v>
      </c>
      <c r="O7" s="62">
        <v>0.56736111111111109</v>
      </c>
      <c r="P7" s="62">
        <v>0.6069444444444444</v>
      </c>
      <c r="Q7" s="62">
        <v>0.65069444444444446</v>
      </c>
      <c r="R7" s="62">
        <v>0.69027777777777777</v>
      </c>
      <c r="S7" s="62">
        <v>0.73402777777777783</v>
      </c>
      <c r="T7" s="62">
        <v>0.77361111111111114</v>
      </c>
      <c r="U7" s="62">
        <v>0.81736111111111109</v>
      </c>
      <c r="V7" s="62">
        <v>0.8569444444444444</v>
      </c>
      <c r="W7" s="62">
        <v>0.90069444444444446</v>
      </c>
      <c r="X7" s="58">
        <v>0.94027777777777777</v>
      </c>
    </row>
    <row r="8" spans="1:24">
      <c r="A8" s="3" t="s">
        <v>20</v>
      </c>
      <c r="B8" s="3" t="s">
        <v>9</v>
      </c>
      <c r="C8" s="3" t="s">
        <v>7</v>
      </c>
      <c r="D8" s="55"/>
      <c r="E8" s="65">
        <v>0.23819444444444446</v>
      </c>
      <c r="F8" s="65">
        <v>0.27986111111111112</v>
      </c>
      <c r="G8" s="65">
        <v>0.27777777777777779</v>
      </c>
      <c r="H8" s="65"/>
      <c r="I8" s="65">
        <v>0.3215277777777778</v>
      </c>
      <c r="J8" s="65">
        <v>0.3611111111111111</v>
      </c>
      <c r="K8" s="65">
        <v>0.40486111111111112</v>
      </c>
      <c r="L8" s="65">
        <v>0.44444444444444442</v>
      </c>
      <c r="M8" s="65">
        <v>0.48819444444444443</v>
      </c>
      <c r="N8" s="65">
        <v>0.52777777777777779</v>
      </c>
      <c r="O8" s="65">
        <v>0.57152777777777775</v>
      </c>
      <c r="P8" s="65">
        <v>0.61111111111111105</v>
      </c>
      <c r="Q8" s="65">
        <v>0.65486111111111112</v>
      </c>
      <c r="R8" s="65">
        <v>0.69444444444444453</v>
      </c>
      <c r="S8" s="65">
        <v>0.73819444444444438</v>
      </c>
      <c r="T8" s="65">
        <v>0.77777777777777779</v>
      </c>
      <c r="U8" s="65">
        <v>0.82152777777777775</v>
      </c>
      <c r="V8" s="65">
        <v>0.86111111111111116</v>
      </c>
      <c r="W8" s="65">
        <v>0.90486111111111101</v>
      </c>
      <c r="X8" s="59">
        <v>0.94444444444444453</v>
      </c>
    </row>
    <row r="9" spans="1:24">
      <c r="A9" s="3" t="s">
        <v>21</v>
      </c>
      <c r="B9" s="3" t="s">
        <v>22</v>
      </c>
      <c r="C9" s="3" t="s">
        <v>7</v>
      </c>
      <c r="D9" s="55"/>
      <c r="E9" s="65">
        <v>0.24166666666666667</v>
      </c>
      <c r="F9" s="65">
        <v>0.28263888888888888</v>
      </c>
      <c r="G9" s="65">
        <v>0.28125</v>
      </c>
      <c r="H9" s="65"/>
      <c r="I9" s="65">
        <v>0.32500000000000001</v>
      </c>
      <c r="J9" s="65">
        <v>0.36458333333333331</v>
      </c>
      <c r="K9" s="65">
        <v>0.40833333333333338</v>
      </c>
      <c r="L9" s="65">
        <v>0.44791666666666669</v>
      </c>
      <c r="M9" s="65">
        <v>0.4916666666666667</v>
      </c>
      <c r="N9" s="65">
        <v>0.53125</v>
      </c>
      <c r="O9" s="65">
        <v>0.57500000000000007</v>
      </c>
      <c r="P9" s="65">
        <v>0.61458333333333337</v>
      </c>
      <c r="Q9" s="65">
        <v>0.65833333333333333</v>
      </c>
      <c r="R9" s="65">
        <v>0.69791666666666663</v>
      </c>
      <c r="S9" s="65">
        <v>0.7416666666666667</v>
      </c>
      <c r="T9" s="65">
        <v>0.78125</v>
      </c>
      <c r="U9" s="65">
        <v>0.82500000000000007</v>
      </c>
      <c r="V9" s="65">
        <v>0.86458333333333337</v>
      </c>
      <c r="W9" s="65">
        <v>0.90833333333333333</v>
      </c>
      <c r="X9" s="59">
        <v>0.94791666666666663</v>
      </c>
    </row>
    <row r="10" spans="1:24" ht="15.75" thickBot="1">
      <c r="A10" s="4" t="s">
        <v>23</v>
      </c>
      <c r="B10" s="4" t="s">
        <v>24</v>
      </c>
      <c r="C10" s="4" t="s">
        <v>8</v>
      </c>
      <c r="D10" s="56"/>
      <c r="E10" s="63">
        <v>0.24513888888888888</v>
      </c>
      <c r="F10" s="63">
        <v>0.28611111111111109</v>
      </c>
      <c r="G10" s="63">
        <v>0.28472222222222221</v>
      </c>
      <c r="H10" s="63"/>
      <c r="I10" s="63">
        <v>0.32847222222222222</v>
      </c>
      <c r="J10" s="63">
        <v>0.36875000000000002</v>
      </c>
      <c r="K10" s="63">
        <v>0.41249999999999998</v>
      </c>
      <c r="L10" s="63">
        <v>0.4513888888888889</v>
      </c>
      <c r="M10" s="63">
        <v>0.49513888888888885</v>
      </c>
      <c r="N10" s="63">
        <v>0.53472222222222221</v>
      </c>
      <c r="O10" s="63">
        <v>0.57847222222222217</v>
      </c>
      <c r="P10" s="63">
        <v>0.61805555555555558</v>
      </c>
      <c r="Q10" s="63">
        <v>0.66180555555555554</v>
      </c>
      <c r="R10" s="63">
        <v>0.70138888888888884</v>
      </c>
      <c r="S10" s="63">
        <v>0.74513888888888891</v>
      </c>
      <c r="T10" s="63">
        <v>0.78472222222222221</v>
      </c>
      <c r="U10" s="63">
        <v>0.82847222222222217</v>
      </c>
      <c r="V10" s="63">
        <v>0.86805555555555547</v>
      </c>
      <c r="W10" s="63">
        <v>0.91180555555555554</v>
      </c>
      <c r="X10" s="60">
        <v>0.95138888888888884</v>
      </c>
    </row>
    <row r="11" spans="1:24">
      <c r="A11" s="9" t="s">
        <v>23</v>
      </c>
      <c r="B11" s="9" t="s">
        <v>24</v>
      </c>
      <c r="C11" s="9" t="s">
        <v>7</v>
      </c>
      <c r="D11" s="57"/>
      <c r="E11" s="62">
        <v>0.25138888888888888</v>
      </c>
      <c r="F11" s="62">
        <v>0.29305555555555557</v>
      </c>
      <c r="G11" s="62">
        <v>0.29305555555555557</v>
      </c>
      <c r="H11" s="62"/>
      <c r="I11" s="62">
        <v>0.3347222222222222</v>
      </c>
      <c r="J11" s="62">
        <v>0.37638888888888888</v>
      </c>
      <c r="K11" s="62">
        <v>0.41805555555555557</v>
      </c>
      <c r="L11" s="62">
        <v>0.4597222222222222</v>
      </c>
      <c r="M11" s="62">
        <v>0.50138888888888888</v>
      </c>
      <c r="N11" s="62">
        <v>0.54305555555555551</v>
      </c>
      <c r="O11" s="62">
        <v>0.58472222222222225</v>
      </c>
      <c r="P11" s="62">
        <v>0.62638888888888888</v>
      </c>
      <c r="Q11" s="62">
        <v>0.66805555555555562</v>
      </c>
      <c r="R11" s="62">
        <v>0.70972222222222225</v>
      </c>
      <c r="S11" s="62">
        <v>0.75138888888888899</v>
      </c>
      <c r="T11" s="62">
        <v>0.79305555555555562</v>
      </c>
      <c r="U11" s="62">
        <v>0.83472222222222225</v>
      </c>
      <c r="V11" s="62">
        <v>0.87638888888888899</v>
      </c>
      <c r="W11" s="62">
        <v>0.91805555555555562</v>
      </c>
      <c r="X11" s="58">
        <v>0.96319444444444446</v>
      </c>
    </row>
    <row r="12" spans="1:24">
      <c r="A12" s="3" t="s">
        <v>25</v>
      </c>
      <c r="B12" s="3" t="s">
        <v>26</v>
      </c>
      <c r="C12" s="3" t="s">
        <v>7</v>
      </c>
      <c r="D12" s="55"/>
      <c r="E12" s="65">
        <v>0.25625000000000003</v>
      </c>
      <c r="F12" s="65">
        <v>0.29791666666666666</v>
      </c>
      <c r="G12" s="65">
        <v>0.29791666666666666</v>
      </c>
      <c r="H12" s="65"/>
      <c r="I12" s="65">
        <v>0.33958333333333335</v>
      </c>
      <c r="J12" s="65">
        <v>0.38125000000000003</v>
      </c>
      <c r="K12" s="65">
        <v>0.42291666666666666</v>
      </c>
      <c r="L12" s="65">
        <v>0.46458333333333335</v>
      </c>
      <c r="M12" s="65">
        <v>0.50624999999999998</v>
      </c>
      <c r="N12" s="65">
        <v>0.54791666666666672</v>
      </c>
      <c r="O12" s="65">
        <v>0.58958333333333335</v>
      </c>
      <c r="P12" s="65">
        <v>0.63124999999999998</v>
      </c>
      <c r="Q12" s="65">
        <v>0.67291666666666661</v>
      </c>
      <c r="R12" s="65">
        <v>0.71458333333333324</v>
      </c>
      <c r="S12" s="65">
        <v>0.75624999999999998</v>
      </c>
      <c r="T12" s="65">
        <v>0.79791666666666661</v>
      </c>
      <c r="U12" s="65">
        <v>0.83958333333333324</v>
      </c>
      <c r="V12" s="65">
        <v>0.88124999999999998</v>
      </c>
      <c r="W12" s="65">
        <v>0.92291666666666661</v>
      </c>
      <c r="X12" s="59">
        <v>0.96875</v>
      </c>
    </row>
    <row r="13" spans="1:24">
      <c r="A13" s="3" t="s">
        <v>27</v>
      </c>
      <c r="B13" s="3" t="s">
        <v>28</v>
      </c>
      <c r="C13" s="3" t="s">
        <v>7</v>
      </c>
      <c r="D13" s="55"/>
      <c r="E13" s="65">
        <v>0.25972222222222224</v>
      </c>
      <c r="F13" s="65">
        <v>0.30138888888888887</v>
      </c>
      <c r="G13" s="65">
        <v>0.30138888888888887</v>
      </c>
      <c r="H13" s="65"/>
      <c r="I13" s="65">
        <v>0.34305555555555556</v>
      </c>
      <c r="J13" s="65">
        <v>0.38472222222222224</v>
      </c>
      <c r="K13" s="65">
        <v>0.42638888888888887</v>
      </c>
      <c r="L13" s="65">
        <v>0.46805555555555556</v>
      </c>
      <c r="M13" s="65">
        <v>0.50972222222222219</v>
      </c>
      <c r="N13" s="65">
        <v>0.55138888888888893</v>
      </c>
      <c r="O13" s="65">
        <v>0.59305555555555556</v>
      </c>
      <c r="P13" s="65">
        <v>0.63472222222222219</v>
      </c>
      <c r="Q13" s="65">
        <v>0.67638888888888893</v>
      </c>
      <c r="R13" s="65">
        <v>0.71805555555555556</v>
      </c>
      <c r="S13" s="65">
        <v>0.75972222222222219</v>
      </c>
      <c r="T13" s="65">
        <v>0.80138888888888893</v>
      </c>
      <c r="U13" s="65">
        <v>0.84305555555555556</v>
      </c>
      <c r="V13" s="65">
        <v>0.88472222222222219</v>
      </c>
      <c r="W13" s="65">
        <v>0.92638888888888893</v>
      </c>
      <c r="X13" s="59">
        <v>0.97152777777777777</v>
      </c>
    </row>
    <row r="14" spans="1:24">
      <c r="A14" s="3" t="s">
        <v>29</v>
      </c>
      <c r="B14" s="3" t="s">
        <v>30</v>
      </c>
      <c r="C14" s="3" t="s">
        <v>7</v>
      </c>
      <c r="D14" s="55"/>
      <c r="E14" s="65">
        <v>0.26180555555555557</v>
      </c>
      <c r="F14" s="65">
        <v>0.3034722222222222</v>
      </c>
      <c r="G14" s="65">
        <v>0.3034722222222222</v>
      </c>
      <c r="H14" s="65"/>
      <c r="I14" s="65">
        <v>0.34513888888888888</v>
      </c>
      <c r="J14" s="65">
        <v>0.38680555555555557</v>
      </c>
      <c r="K14" s="65">
        <v>0.4284722222222222</v>
      </c>
      <c r="L14" s="65">
        <v>0.47013888888888888</v>
      </c>
      <c r="M14" s="65">
        <v>0.51180555555555551</v>
      </c>
      <c r="N14" s="65">
        <v>0.55347222222222225</v>
      </c>
      <c r="O14" s="65">
        <v>0.59513888888888888</v>
      </c>
      <c r="P14" s="65">
        <v>0.63680555555555551</v>
      </c>
      <c r="Q14" s="65">
        <v>0.67847222222222225</v>
      </c>
      <c r="R14" s="65">
        <v>0.72013888888888899</v>
      </c>
      <c r="S14" s="65">
        <v>0.76180555555555562</v>
      </c>
      <c r="T14" s="65">
        <v>0.80347222222222225</v>
      </c>
      <c r="U14" s="65">
        <v>0.84513888888888899</v>
      </c>
      <c r="V14" s="65">
        <v>0.88680555555555562</v>
      </c>
      <c r="W14" s="65">
        <v>0.92847222222222225</v>
      </c>
      <c r="X14" s="59">
        <v>0.97430555555555554</v>
      </c>
    </row>
    <row r="15" spans="1:24" ht="15.75" thickBot="1">
      <c r="A15" s="10" t="s">
        <v>31</v>
      </c>
      <c r="B15" s="10" t="s">
        <v>32</v>
      </c>
      <c r="C15" s="10" t="s">
        <v>8</v>
      </c>
      <c r="D15" s="67"/>
      <c r="E15" s="66">
        <v>0.26874999999999999</v>
      </c>
      <c r="F15" s="66">
        <v>0.30972222222222223</v>
      </c>
      <c r="G15" s="66">
        <v>0.30972222222222223</v>
      </c>
      <c r="H15" s="66"/>
      <c r="I15" s="66">
        <v>0.3520833333333333</v>
      </c>
      <c r="J15" s="66">
        <v>0.39305555555555555</v>
      </c>
      <c r="K15" s="66">
        <v>0.43541666666666662</v>
      </c>
      <c r="L15" s="66">
        <v>0.47638888888888886</v>
      </c>
      <c r="M15" s="66">
        <v>0.51874999999999993</v>
      </c>
      <c r="N15" s="66">
        <v>0.55902777777777779</v>
      </c>
      <c r="O15" s="66">
        <v>0.6020833333333333</v>
      </c>
      <c r="P15" s="66">
        <v>0.6430555555555556</v>
      </c>
      <c r="Q15" s="66">
        <v>0.68541666666666667</v>
      </c>
      <c r="R15" s="66">
        <v>0.72638888888888886</v>
      </c>
      <c r="S15" s="66">
        <v>0.76874999999999993</v>
      </c>
      <c r="T15" s="66">
        <v>0.80972222222222223</v>
      </c>
      <c r="U15" s="66">
        <v>0.8520833333333333</v>
      </c>
      <c r="V15" s="66">
        <v>0.8930555555555556</v>
      </c>
      <c r="W15" s="66">
        <v>0.93541666666666667</v>
      </c>
      <c r="X15" s="77">
        <v>0.98055555555555562</v>
      </c>
    </row>
    <row r="16" spans="1:24">
      <c r="A16" s="14" t="s">
        <v>31</v>
      </c>
      <c r="B16" s="2" t="s">
        <v>33</v>
      </c>
      <c r="C16" s="2" t="s">
        <v>7</v>
      </c>
      <c r="D16" s="61">
        <v>0.22847222222222222</v>
      </c>
      <c r="E16" s="64">
        <v>0.27013888888888887</v>
      </c>
      <c r="F16" s="64">
        <v>0.31180555555555556</v>
      </c>
      <c r="G16" s="64">
        <v>0.31180555555555556</v>
      </c>
      <c r="H16" s="64">
        <v>0.31180555555555556</v>
      </c>
      <c r="I16" s="64">
        <v>0.3527777777777778</v>
      </c>
      <c r="J16" s="64">
        <v>0.39444444444444443</v>
      </c>
      <c r="K16" s="64">
        <v>0.43611111111111112</v>
      </c>
      <c r="L16" s="64">
        <v>0.4777777777777778</v>
      </c>
      <c r="M16" s="64">
        <v>0.51944444444444449</v>
      </c>
      <c r="N16" s="64">
        <v>0.56111111111111112</v>
      </c>
      <c r="O16" s="64">
        <v>0.60347222222222219</v>
      </c>
      <c r="P16" s="64">
        <v>0.64444444444444449</v>
      </c>
      <c r="Q16" s="64">
        <v>0.68611111111111112</v>
      </c>
      <c r="R16" s="64">
        <v>0.72777777777777775</v>
      </c>
      <c r="S16" s="64">
        <v>0.76944444444444449</v>
      </c>
      <c r="T16" s="64">
        <v>0.81111111111111112</v>
      </c>
      <c r="U16" s="64">
        <v>0.85277777777777775</v>
      </c>
      <c r="V16" s="64">
        <v>0.89444444444444449</v>
      </c>
      <c r="W16" s="64">
        <v>0.93611111111111112</v>
      </c>
      <c r="X16" s="78"/>
    </row>
    <row r="17" spans="1:24">
      <c r="A17" s="15" t="s">
        <v>34</v>
      </c>
      <c r="B17" s="3" t="s">
        <v>35</v>
      </c>
      <c r="C17" s="3" t="s">
        <v>7</v>
      </c>
      <c r="D17" s="55">
        <v>0.23402777777777781</v>
      </c>
      <c r="E17" s="65">
        <v>0.27569444444444446</v>
      </c>
      <c r="F17" s="65">
        <v>0.31736111111111115</v>
      </c>
      <c r="G17" s="65">
        <v>0.31736111111111115</v>
      </c>
      <c r="H17" s="65">
        <v>0.31736111111111115</v>
      </c>
      <c r="I17" s="65">
        <v>0.35902777777777778</v>
      </c>
      <c r="J17" s="65">
        <v>0.40069444444444446</v>
      </c>
      <c r="K17" s="65">
        <v>0.44236111111111115</v>
      </c>
      <c r="L17" s="65">
        <v>0.48402777777777778</v>
      </c>
      <c r="M17" s="65">
        <v>0.52569444444444446</v>
      </c>
      <c r="N17" s="65">
        <v>0.56736111111111109</v>
      </c>
      <c r="O17" s="65">
        <v>0.60902777777777783</v>
      </c>
      <c r="P17" s="65">
        <v>0.65069444444444446</v>
      </c>
      <c r="Q17" s="65">
        <v>0.69236111111111109</v>
      </c>
      <c r="R17" s="65">
        <v>0.73402777777777783</v>
      </c>
      <c r="S17" s="65">
        <v>0.77569444444444446</v>
      </c>
      <c r="T17" s="65">
        <v>0.81736111111111109</v>
      </c>
      <c r="U17" s="65">
        <v>0.85902777777777783</v>
      </c>
      <c r="V17" s="65">
        <v>0.90069444444444446</v>
      </c>
      <c r="W17" s="65">
        <v>0.94236111111111109</v>
      </c>
      <c r="X17" s="59"/>
    </row>
    <row r="18" spans="1:24">
      <c r="A18" s="15" t="s">
        <v>36</v>
      </c>
      <c r="B18" s="3" t="s">
        <v>37</v>
      </c>
      <c r="C18" s="3" t="s">
        <v>7</v>
      </c>
      <c r="D18" s="55">
        <v>0.24027777777777778</v>
      </c>
      <c r="E18" s="65">
        <v>0.28194444444444444</v>
      </c>
      <c r="F18" s="65">
        <v>0.32361111111111113</v>
      </c>
      <c r="G18" s="65">
        <v>0.32361111111111113</v>
      </c>
      <c r="H18" s="65">
        <v>0.32361111111111113</v>
      </c>
      <c r="I18" s="65">
        <v>0.36527777777777781</v>
      </c>
      <c r="J18" s="65">
        <v>0.4069444444444445</v>
      </c>
      <c r="K18" s="65">
        <v>0.44861111111111113</v>
      </c>
      <c r="L18" s="65">
        <v>0.49027777777777781</v>
      </c>
      <c r="M18" s="65">
        <v>0.53194444444444444</v>
      </c>
      <c r="N18" s="65">
        <v>0.57361111111111118</v>
      </c>
      <c r="O18" s="65">
        <v>0.61527777777777781</v>
      </c>
      <c r="P18" s="65">
        <v>0.65694444444444444</v>
      </c>
      <c r="Q18" s="65">
        <v>0.69861111111111107</v>
      </c>
      <c r="R18" s="65">
        <v>0.7402777777777777</v>
      </c>
      <c r="S18" s="65">
        <v>0.78194444444444444</v>
      </c>
      <c r="T18" s="65">
        <v>0.82361111111111107</v>
      </c>
      <c r="U18" s="65">
        <v>0.8652777777777777</v>
      </c>
      <c r="V18" s="65">
        <v>0.90694444444444444</v>
      </c>
      <c r="W18" s="65">
        <v>0.94861111111111107</v>
      </c>
      <c r="X18" s="59"/>
    </row>
    <row r="19" spans="1:24">
      <c r="A19" s="15" t="s">
        <v>38</v>
      </c>
      <c r="B19" s="3" t="s">
        <v>22</v>
      </c>
      <c r="C19" s="3" t="s">
        <v>7</v>
      </c>
      <c r="D19" s="55">
        <v>0.25</v>
      </c>
      <c r="E19" s="65">
        <v>0.29166666666666669</v>
      </c>
      <c r="F19" s="65">
        <v>0.33333333333333331</v>
      </c>
      <c r="G19" s="65">
        <v>0.33333333333333331</v>
      </c>
      <c r="H19" s="65">
        <v>0.33333333333333331</v>
      </c>
      <c r="I19" s="65">
        <v>0.375</v>
      </c>
      <c r="J19" s="65">
        <v>0.41666666666666669</v>
      </c>
      <c r="K19" s="65">
        <v>0.45833333333333331</v>
      </c>
      <c r="L19" s="65">
        <v>0.5</v>
      </c>
      <c r="M19" s="65">
        <v>0.54166666666666663</v>
      </c>
      <c r="N19" s="65">
        <v>0.58333333333333337</v>
      </c>
      <c r="O19" s="65">
        <v>0.625</v>
      </c>
      <c r="P19" s="65">
        <v>0.66666666666666663</v>
      </c>
      <c r="Q19" s="65">
        <v>0.70833333333333337</v>
      </c>
      <c r="R19" s="65">
        <v>0.75</v>
      </c>
      <c r="S19" s="65">
        <v>0.79166666666666663</v>
      </c>
      <c r="T19" s="65">
        <v>0.83333333333333337</v>
      </c>
      <c r="U19" s="65">
        <v>0.875</v>
      </c>
      <c r="V19" s="65">
        <v>0.91666666666666663</v>
      </c>
      <c r="W19" s="65">
        <v>0.95833333333333337</v>
      </c>
      <c r="X19" s="59"/>
    </row>
    <row r="20" spans="1:24">
      <c r="A20" s="15" t="s">
        <v>39</v>
      </c>
      <c r="B20" s="20" t="s">
        <v>40</v>
      </c>
      <c r="C20" s="3" t="s">
        <v>7</v>
      </c>
      <c r="D20" s="55">
        <v>0.25347222222222221</v>
      </c>
      <c r="E20" s="65">
        <v>0.2951388888888889</v>
      </c>
      <c r="F20" s="65">
        <v>0.33680555555555558</v>
      </c>
      <c r="G20" s="65">
        <v>0.33680555555555558</v>
      </c>
      <c r="H20" s="65">
        <v>0.33680555555555558</v>
      </c>
      <c r="I20" s="65">
        <v>0.37847222222222227</v>
      </c>
      <c r="J20" s="65">
        <v>0.4201388888888889</v>
      </c>
      <c r="K20" s="65">
        <v>0.46180555555555558</v>
      </c>
      <c r="L20" s="65">
        <v>0.50347222222222221</v>
      </c>
      <c r="M20" s="65">
        <v>0.54513888888888895</v>
      </c>
      <c r="N20" s="65">
        <v>0.58680555555555558</v>
      </c>
      <c r="O20" s="65">
        <v>0.62847222222222221</v>
      </c>
      <c r="P20" s="65">
        <v>0.67013888888888884</v>
      </c>
      <c r="Q20" s="65">
        <v>0.71180555555555547</v>
      </c>
      <c r="R20" s="65">
        <v>0.75347222222222221</v>
      </c>
      <c r="S20" s="65">
        <v>0.79513888888888884</v>
      </c>
      <c r="T20" s="65">
        <v>0.83680555555555547</v>
      </c>
      <c r="U20" s="65">
        <v>0.87847222222222221</v>
      </c>
      <c r="V20" s="65">
        <v>0.92013888888888884</v>
      </c>
      <c r="W20" s="65">
        <v>0.96180555555555547</v>
      </c>
      <c r="X20" s="59"/>
    </row>
    <row r="21" spans="1:24" ht="15.75" thickBot="1">
      <c r="A21" s="16" t="s">
        <v>41</v>
      </c>
      <c r="B21" s="9" t="s">
        <v>42</v>
      </c>
      <c r="C21" s="4" t="s">
        <v>8</v>
      </c>
      <c r="D21" s="56">
        <v>0.25833333333333336</v>
      </c>
      <c r="E21" s="63">
        <v>0.3</v>
      </c>
      <c r="F21" s="63">
        <v>0.34166666666666662</v>
      </c>
      <c r="G21" s="63">
        <v>0.34166666666666662</v>
      </c>
      <c r="H21" s="63">
        <v>0.34166666666666662</v>
      </c>
      <c r="I21" s="63">
        <v>0.3833333333333333</v>
      </c>
      <c r="J21" s="63">
        <v>0.42499999999999999</v>
      </c>
      <c r="K21" s="63">
        <v>0.46666666666666662</v>
      </c>
      <c r="L21" s="63">
        <v>0.5083333333333333</v>
      </c>
      <c r="M21" s="63">
        <v>0.54999999999999993</v>
      </c>
      <c r="N21" s="63">
        <v>0.59166666666666667</v>
      </c>
      <c r="O21" s="63">
        <v>0.6333333333333333</v>
      </c>
      <c r="P21" s="63">
        <v>0.67499999999999993</v>
      </c>
      <c r="Q21" s="63">
        <v>0.71666666666666667</v>
      </c>
      <c r="R21" s="63">
        <v>0.7583333333333333</v>
      </c>
      <c r="S21" s="63">
        <v>0.79999999999999993</v>
      </c>
      <c r="T21" s="63">
        <v>0.84166666666666667</v>
      </c>
      <c r="U21" s="63">
        <v>0.8833333333333333</v>
      </c>
      <c r="V21" s="63">
        <v>0.92499999999999993</v>
      </c>
      <c r="W21" s="63">
        <v>0.96666666666666667</v>
      </c>
      <c r="X21" s="60"/>
    </row>
    <row r="22" spans="1:24"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5" customHeight="1">
      <c r="E23" s="34"/>
      <c r="J23" s="8"/>
      <c r="K23" s="8"/>
      <c r="L23" s="8"/>
      <c r="M23" s="8"/>
      <c r="N23" s="8"/>
      <c r="O23" s="8"/>
      <c r="P23" s="8"/>
    </row>
    <row r="24" spans="1:24"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5.75" thickBot="1"/>
    <row r="26" spans="1:24" ht="15" customHeight="1">
      <c r="A26" s="154" t="s">
        <v>10</v>
      </c>
      <c r="B26" s="155"/>
      <c r="C26" s="155"/>
      <c r="D26" s="155"/>
      <c r="E26" s="155"/>
      <c r="F26" s="155"/>
      <c r="G26" s="155"/>
      <c r="H26" s="155"/>
      <c r="I26" s="156"/>
    </row>
    <row r="27" spans="1:24">
      <c r="A27" s="157"/>
      <c r="B27" s="158"/>
      <c r="C27" s="158"/>
      <c r="D27" s="158"/>
      <c r="E27" s="158"/>
      <c r="F27" s="158"/>
      <c r="G27" s="158"/>
      <c r="H27" s="158"/>
      <c r="I27" s="159"/>
    </row>
    <row r="28" spans="1:24">
      <c r="A28" s="157"/>
      <c r="B28" s="158"/>
      <c r="C28" s="158"/>
      <c r="D28" s="158"/>
      <c r="E28" s="158"/>
      <c r="F28" s="158"/>
      <c r="G28" s="158"/>
      <c r="H28" s="158"/>
      <c r="I28" s="159"/>
    </row>
    <row r="29" spans="1:24">
      <c r="A29" s="157"/>
      <c r="B29" s="158"/>
      <c r="C29" s="158"/>
      <c r="D29" s="158"/>
      <c r="E29" s="158"/>
      <c r="F29" s="158"/>
      <c r="G29" s="158"/>
      <c r="H29" s="158"/>
      <c r="I29" s="159"/>
    </row>
    <row r="30" spans="1:24">
      <c r="A30" s="157"/>
      <c r="B30" s="158"/>
      <c r="C30" s="158"/>
      <c r="D30" s="158"/>
      <c r="E30" s="158"/>
      <c r="F30" s="158"/>
      <c r="G30" s="158"/>
      <c r="H30" s="158"/>
      <c r="I30" s="159"/>
    </row>
    <row r="31" spans="1:24">
      <c r="A31" s="157"/>
      <c r="B31" s="158"/>
      <c r="C31" s="158"/>
      <c r="D31" s="158"/>
      <c r="E31" s="158"/>
      <c r="F31" s="158"/>
      <c r="G31" s="158"/>
      <c r="H31" s="158"/>
      <c r="I31" s="159"/>
    </row>
    <row r="32" spans="1:24">
      <c r="A32" s="157"/>
      <c r="B32" s="158"/>
      <c r="C32" s="158"/>
      <c r="D32" s="158"/>
      <c r="E32" s="158"/>
      <c r="F32" s="158"/>
      <c r="G32" s="158"/>
      <c r="H32" s="158"/>
      <c r="I32" s="159"/>
    </row>
    <row r="33" spans="1:16">
      <c r="A33" s="157"/>
      <c r="B33" s="158"/>
      <c r="C33" s="158"/>
      <c r="D33" s="158"/>
      <c r="E33" s="158"/>
      <c r="F33" s="158"/>
      <c r="G33" s="158"/>
      <c r="H33" s="158"/>
      <c r="I33" s="159"/>
    </row>
    <row r="34" spans="1:16" ht="15.75" thickBot="1">
      <c r="A34" s="160"/>
      <c r="B34" s="161"/>
      <c r="C34" s="161"/>
      <c r="D34" s="161"/>
      <c r="E34" s="161"/>
      <c r="F34" s="161"/>
      <c r="G34" s="161"/>
      <c r="H34" s="161"/>
      <c r="I34" s="162"/>
    </row>
    <row r="35" spans="1:16">
      <c r="O35" s="8"/>
      <c r="P35" s="8"/>
    </row>
  </sheetData>
  <mergeCells count="2">
    <mergeCell ref="A1:X3"/>
    <mergeCell ref="A26:I34"/>
  </mergeCells>
  <pageMargins left="0.7" right="0.7" top="0.78740157499999996" bottom="0.78740157499999996" header="0.3" footer="0.3"/>
  <pageSetup paperSize="9" scale="77" fitToWidth="0" fitToHeight="0" orientation="landscape" r:id="rId1"/>
  <headerFooter>
    <oddHeader>&amp;L&amp;"DB Neo Office"&amp;11&amp;KEC0016           DB Intern / DB internal&amp;1#_x000D_</oddHeader>
  </headerFooter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BB71-4764-47C9-AFD8-ED50F30ACEE8}">
  <dimension ref="A1:AE34"/>
  <sheetViews>
    <sheetView zoomScaleNormal="100" workbookViewId="0">
      <selection activeCell="W16" sqref="W16:W21"/>
    </sheetView>
  </sheetViews>
  <sheetFormatPr baseColWidth="10" defaultColWidth="11.7109375" defaultRowHeight="15"/>
  <cols>
    <col min="1" max="1" width="24.140625" bestFit="1" customWidth="1"/>
    <col min="2" max="2" width="33.140625" bestFit="1" customWidth="1"/>
    <col min="3" max="3" width="3.140625" style="13" bestFit="1" customWidth="1"/>
    <col min="4" max="4" width="6.28515625" bestFit="1" customWidth="1"/>
    <col min="5" max="5" width="6" bestFit="1" customWidth="1"/>
    <col min="6" max="6" width="6.28515625" bestFit="1" customWidth="1"/>
    <col min="7" max="7" width="6" bestFit="1" customWidth="1"/>
    <col min="8" max="8" width="6.5703125" bestFit="1" customWidth="1"/>
    <col min="9" max="14" width="6" bestFit="1" customWidth="1"/>
    <col min="15" max="15" width="11.42578125" customWidth="1"/>
    <col min="16" max="16" width="6.85546875" bestFit="1" customWidth="1"/>
    <col min="17" max="26" width="6" bestFit="1" customWidth="1"/>
    <col min="27" max="27" width="8.7109375" customWidth="1"/>
    <col min="28" max="28" width="12.5703125" customWidth="1"/>
    <col min="29" max="29" width="11.140625" customWidth="1"/>
    <col min="30" max="31" width="6.140625" bestFit="1" customWidth="1"/>
  </cols>
  <sheetData>
    <row r="1" spans="1:31" ht="35.1" customHeight="1">
      <c r="A1" s="152" t="s">
        <v>43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</row>
    <row r="2" spans="1:3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</row>
    <row r="3" spans="1:31" ht="15.75" thickBo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</row>
    <row r="4" spans="1:31">
      <c r="A4" s="46"/>
      <c r="B4" s="48"/>
      <c r="C4" s="47"/>
      <c r="D4" s="79" t="s">
        <v>15</v>
      </c>
      <c r="E4" s="79" t="s">
        <v>15</v>
      </c>
      <c r="F4" s="79" t="s">
        <v>15</v>
      </c>
      <c r="G4" s="79" t="s">
        <v>15</v>
      </c>
      <c r="H4" s="79" t="s">
        <v>15</v>
      </c>
      <c r="I4" s="79" t="s">
        <v>15</v>
      </c>
      <c r="J4" s="79" t="s">
        <v>15</v>
      </c>
      <c r="K4" s="79" t="s">
        <v>15</v>
      </c>
      <c r="L4" s="79" t="s">
        <v>15</v>
      </c>
      <c r="M4" s="79" t="s">
        <v>15</v>
      </c>
      <c r="N4" s="79" t="s">
        <v>15</v>
      </c>
      <c r="O4" s="79" t="s">
        <v>15</v>
      </c>
      <c r="P4" s="79" t="s">
        <v>15</v>
      </c>
      <c r="Q4" s="79" t="s">
        <v>15</v>
      </c>
      <c r="R4" s="79" t="s">
        <v>15</v>
      </c>
      <c r="S4" s="79" t="s">
        <v>15</v>
      </c>
      <c r="T4" s="79" t="s">
        <v>15</v>
      </c>
      <c r="U4" s="79" t="s">
        <v>15</v>
      </c>
      <c r="V4" s="79" t="s">
        <v>15</v>
      </c>
      <c r="W4" s="79" t="s">
        <v>15</v>
      </c>
      <c r="X4" s="79" t="s">
        <v>15</v>
      </c>
      <c r="Y4" s="79" t="s">
        <v>15</v>
      </c>
      <c r="Z4" s="80" t="s">
        <v>15</v>
      </c>
    </row>
    <row r="5" spans="1:31">
      <c r="A5" s="49" t="s">
        <v>1</v>
      </c>
      <c r="B5" s="25"/>
      <c r="C5" s="50"/>
      <c r="D5" s="81">
        <v>14551</v>
      </c>
      <c r="E5" s="81">
        <v>14551</v>
      </c>
      <c r="F5" s="81">
        <v>14553</v>
      </c>
      <c r="G5" s="81">
        <v>14553</v>
      </c>
      <c r="H5" s="81">
        <v>14555</v>
      </c>
      <c r="I5" s="81">
        <v>14555</v>
      </c>
      <c r="J5" s="81">
        <v>14557</v>
      </c>
      <c r="K5" s="81">
        <v>14559</v>
      </c>
      <c r="L5" s="81">
        <v>14561</v>
      </c>
      <c r="M5" s="81">
        <v>14563</v>
      </c>
      <c r="N5" s="81">
        <v>14565</v>
      </c>
      <c r="O5" s="81">
        <v>14567</v>
      </c>
      <c r="P5" s="81">
        <v>14591</v>
      </c>
      <c r="Q5" s="81">
        <v>14569</v>
      </c>
      <c r="R5" s="81">
        <v>14571</v>
      </c>
      <c r="S5" s="81">
        <v>14573</v>
      </c>
      <c r="T5" s="81">
        <v>14575</v>
      </c>
      <c r="U5" s="81">
        <v>14577</v>
      </c>
      <c r="V5" s="81">
        <v>14579</v>
      </c>
      <c r="W5" s="81">
        <v>14581</v>
      </c>
      <c r="X5" s="81">
        <v>14583</v>
      </c>
      <c r="Y5" s="81">
        <v>14585</v>
      </c>
      <c r="Z5" s="82">
        <v>14587</v>
      </c>
    </row>
    <row r="6" spans="1:31" ht="15.75" thickBot="1">
      <c r="A6" s="21" t="s">
        <v>2</v>
      </c>
      <c r="B6" s="45" t="s">
        <v>3</v>
      </c>
      <c r="C6" s="23"/>
      <c r="D6" s="83" t="s">
        <v>4</v>
      </c>
      <c r="E6" s="83" t="s">
        <v>5</v>
      </c>
      <c r="F6" s="83" t="s">
        <v>4</v>
      </c>
      <c r="G6" s="83" t="s">
        <v>5</v>
      </c>
      <c r="H6" s="83" t="s">
        <v>16</v>
      </c>
      <c r="I6" s="83" t="s">
        <v>11</v>
      </c>
      <c r="J6" s="83" t="s">
        <v>6</v>
      </c>
      <c r="K6" s="83" t="s">
        <v>6</v>
      </c>
      <c r="L6" s="83" t="s">
        <v>6</v>
      </c>
      <c r="M6" s="83" t="s">
        <v>6</v>
      </c>
      <c r="N6" s="83" t="s">
        <v>6</v>
      </c>
      <c r="O6" s="83" t="s">
        <v>44</v>
      </c>
      <c r="P6" s="83" t="s">
        <v>13</v>
      </c>
      <c r="Q6" s="83" t="s">
        <v>6</v>
      </c>
      <c r="R6" s="83" t="s">
        <v>6</v>
      </c>
      <c r="S6" s="83" t="s">
        <v>6</v>
      </c>
      <c r="T6" s="83" t="s">
        <v>6</v>
      </c>
      <c r="U6" s="83" t="s">
        <v>6</v>
      </c>
      <c r="V6" s="83" t="s">
        <v>6</v>
      </c>
      <c r="W6" s="83" t="s">
        <v>6</v>
      </c>
      <c r="X6" s="83" t="s">
        <v>6</v>
      </c>
      <c r="Y6" s="83" t="s">
        <v>6</v>
      </c>
      <c r="Z6" s="84" t="s">
        <v>45</v>
      </c>
    </row>
    <row r="7" spans="1:31">
      <c r="A7" s="2" t="s">
        <v>41</v>
      </c>
      <c r="B7" s="36" t="s">
        <v>42</v>
      </c>
      <c r="C7" s="5" t="s">
        <v>7</v>
      </c>
      <c r="D7" s="64">
        <v>0.1986111111111111</v>
      </c>
      <c r="E7" s="64"/>
      <c r="F7" s="64">
        <v>0.24027777777777778</v>
      </c>
      <c r="G7" s="64"/>
      <c r="H7" s="64">
        <v>0.28194444444444444</v>
      </c>
      <c r="I7" s="64"/>
      <c r="J7" s="64">
        <v>0.32361111111111113</v>
      </c>
      <c r="K7" s="64">
        <v>0.36527777777777781</v>
      </c>
      <c r="L7" s="64">
        <v>0.4069444444444445</v>
      </c>
      <c r="M7" s="64">
        <v>0.44861111111111113</v>
      </c>
      <c r="N7" s="64">
        <v>0.49027777777777781</v>
      </c>
      <c r="O7" s="64">
        <v>0.53194444444444444</v>
      </c>
      <c r="P7" s="64">
        <v>0.53194444444444444</v>
      </c>
      <c r="Q7" s="64">
        <v>0.57361111111111118</v>
      </c>
      <c r="R7" s="64">
        <v>0.61527777777777781</v>
      </c>
      <c r="S7" s="64">
        <v>0.65694444444444444</v>
      </c>
      <c r="T7" s="64">
        <v>0.69861111111111107</v>
      </c>
      <c r="U7" s="64">
        <v>0.7402777777777777</v>
      </c>
      <c r="V7" s="64">
        <v>0.78194444444444444</v>
      </c>
      <c r="W7" s="64">
        <v>0.82361111111111107</v>
      </c>
      <c r="X7" s="64">
        <v>0.8652777777777777</v>
      </c>
      <c r="Y7" s="64">
        <v>0.90694444444444444</v>
      </c>
      <c r="Z7" s="78">
        <v>0.94861111111111107</v>
      </c>
    </row>
    <row r="8" spans="1:31">
      <c r="A8" s="3" t="s">
        <v>39</v>
      </c>
      <c r="B8" s="37" t="s">
        <v>40</v>
      </c>
      <c r="C8" s="6" t="s">
        <v>7</v>
      </c>
      <c r="D8" s="65">
        <v>0.20208333333333331</v>
      </c>
      <c r="E8" s="65"/>
      <c r="F8" s="65">
        <v>0.24374999999999999</v>
      </c>
      <c r="G8" s="65"/>
      <c r="H8" s="65">
        <v>0.28611111111111109</v>
      </c>
      <c r="I8" s="65"/>
      <c r="J8" s="65">
        <v>0.32708333333333334</v>
      </c>
      <c r="K8" s="65">
        <v>0.36944444444444446</v>
      </c>
      <c r="L8" s="65">
        <v>0.41041666666666665</v>
      </c>
      <c r="M8" s="65">
        <v>0.45277777777777778</v>
      </c>
      <c r="N8" s="65">
        <v>0.49374999999999997</v>
      </c>
      <c r="O8" s="65">
        <v>0.53611111111111109</v>
      </c>
      <c r="P8" s="65">
        <v>0.53611111111111109</v>
      </c>
      <c r="Q8" s="65">
        <v>0.57708333333333328</v>
      </c>
      <c r="R8" s="65">
        <v>0.61875000000000002</v>
      </c>
      <c r="S8" s="65">
        <v>0.66041666666666665</v>
      </c>
      <c r="T8" s="65">
        <v>0.70277777777777772</v>
      </c>
      <c r="U8" s="65">
        <v>0.74375000000000002</v>
      </c>
      <c r="V8" s="65">
        <v>0.78611111111111109</v>
      </c>
      <c r="W8" s="65">
        <v>0.82708333333333339</v>
      </c>
      <c r="X8" s="65">
        <v>0.86875000000000002</v>
      </c>
      <c r="Y8" s="65">
        <v>0.91041666666666676</v>
      </c>
      <c r="Z8" s="59" t="s">
        <v>46</v>
      </c>
    </row>
    <row r="9" spans="1:31">
      <c r="A9" s="3" t="s">
        <v>38</v>
      </c>
      <c r="B9" s="38" t="s">
        <v>22</v>
      </c>
      <c r="C9" s="6" t="s">
        <v>7</v>
      </c>
      <c r="D9" s="65">
        <v>0.2076388888888889</v>
      </c>
      <c r="E9" s="65"/>
      <c r="F9" s="65">
        <v>0.24930555555555556</v>
      </c>
      <c r="G9" s="65"/>
      <c r="H9" s="65">
        <v>0.29097222222222224</v>
      </c>
      <c r="I9" s="65"/>
      <c r="J9" s="65">
        <v>0.33263888888888887</v>
      </c>
      <c r="K9" s="65">
        <v>0.3743055555555555</v>
      </c>
      <c r="L9" s="65">
        <v>0.41597222222222219</v>
      </c>
      <c r="M9" s="65">
        <v>0.45763888888888887</v>
      </c>
      <c r="N9" s="65">
        <v>0.4993055555555555</v>
      </c>
      <c r="O9" s="65">
        <v>0.54097222222222219</v>
      </c>
      <c r="P9" s="65">
        <v>0.54097222222222219</v>
      </c>
      <c r="Q9" s="65">
        <v>0.58263888888888882</v>
      </c>
      <c r="R9" s="65">
        <v>0.62430555555555556</v>
      </c>
      <c r="S9" s="65">
        <v>0.66597222222222219</v>
      </c>
      <c r="T9" s="65">
        <v>0.70763888888888893</v>
      </c>
      <c r="U9" s="65">
        <v>0.74930555555555556</v>
      </c>
      <c r="V9" s="65">
        <v>0.7909722222222223</v>
      </c>
      <c r="W9" s="65">
        <v>0.83263888888888893</v>
      </c>
      <c r="X9" s="65">
        <v>0.87430555555555556</v>
      </c>
      <c r="Y9" s="65">
        <v>0.9159722222222223</v>
      </c>
      <c r="Z9" s="59">
        <v>0.95763888888888893</v>
      </c>
    </row>
    <row r="10" spans="1:31">
      <c r="A10" s="3" t="s">
        <v>36</v>
      </c>
      <c r="B10" s="38" t="s">
        <v>37</v>
      </c>
      <c r="C10" s="6" t="s">
        <v>7</v>
      </c>
      <c r="D10" s="65">
        <v>0.21527777777777779</v>
      </c>
      <c r="E10" s="65"/>
      <c r="F10" s="65">
        <v>0.25694444444444448</v>
      </c>
      <c r="G10" s="65"/>
      <c r="H10" s="65">
        <v>0.2986111111111111</v>
      </c>
      <c r="I10" s="65"/>
      <c r="J10" s="65">
        <v>0.34027777777777773</v>
      </c>
      <c r="K10" s="65">
        <v>0.38194444444444442</v>
      </c>
      <c r="L10" s="65">
        <v>0.4236111111111111</v>
      </c>
      <c r="M10" s="65">
        <v>0.46527777777777773</v>
      </c>
      <c r="N10" s="65">
        <v>0.50694444444444442</v>
      </c>
      <c r="O10" s="65">
        <v>0.54861111111111105</v>
      </c>
      <c r="P10" s="65">
        <v>0.54861111111111105</v>
      </c>
      <c r="Q10" s="65">
        <v>0.59027777777777779</v>
      </c>
      <c r="R10" s="65">
        <v>0.63194444444444442</v>
      </c>
      <c r="S10" s="65">
        <v>0.67361111111111116</v>
      </c>
      <c r="T10" s="65">
        <v>0.71527777777777779</v>
      </c>
      <c r="U10" s="65">
        <v>0.75694444444444453</v>
      </c>
      <c r="V10" s="65">
        <v>0.79861111111111116</v>
      </c>
      <c r="W10" s="65">
        <v>0.84027777777777779</v>
      </c>
      <c r="X10" s="65">
        <v>0.88194444444444453</v>
      </c>
      <c r="Y10" s="65">
        <v>0.92361111111111116</v>
      </c>
      <c r="Z10" s="59">
        <v>0.96527777777777779</v>
      </c>
    </row>
    <row r="11" spans="1:31">
      <c r="A11" s="3" t="s">
        <v>34</v>
      </c>
      <c r="B11" s="38" t="s">
        <v>35</v>
      </c>
      <c r="C11" s="6" t="s">
        <v>7</v>
      </c>
      <c r="D11" s="65">
        <v>0.22083333333333333</v>
      </c>
      <c r="E11" s="65"/>
      <c r="F11" s="65">
        <v>0.26250000000000001</v>
      </c>
      <c r="G11" s="65"/>
      <c r="H11" s="65">
        <v>0.30416666666666664</v>
      </c>
      <c r="I11" s="65"/>
      <c r="J11" s="65">
        <v>0.34583333333333338</v>
      </c>
      <c r="K11" s="65">
        <v>0.38750000000000001</v>
      </c>
      <c r="L11" s="65">
        <v>0.4291666666666667</v>
      </c>
      <c r="M11" s="65">
        <v>0.47083333333333338</v>
      </c>
      <c r="N11" s="65">
        <v>0.51250000000000007</v>
      </c>
      <c r="O11" s="65">
        <v>0.5541666666666667</v>
      </c>
      <c r="P11" s="65">
        <v>0.5541666666666667</v>
      </c>
      <c r="Q11" s="65">
        <v>0.59583333333333333</v>
      </c>
      <c r="R11" s="65">
        <v>0.63750000000000007</v>
      </c>
      <c r="S11" s="65">
        <v>0.6791666666666667</v>
      </c>
      <c r="T11" s="65">
        <v>0.72083333333333333</v>
      </c>
      <c r="U11" s="65">
        <v>0.76250000000000007</v>
      </c>
      <c r="V11" s="65">
        <v>0.8041666666666667</v>
      </c>
      <c r="W11" s="65">
        <v>0.84583333333333333</v>
      </c>
      <c r="X11" s="65">
        <v>0.88750000000000007</v>
      </c>
      <c r="Y11" s="65">
        <v>0.9291666666666667</v>
      </c>
      <c r="Z11" s="59">
        <v>0.97083333333333333</v>
      </c>
    </row>
    <row r="12" spans="1:31" ht="15.75" thickBot="1">
      <c r="A12" s="10" t="s">
        <v>31</v>
      </c>
      <c r="B12" s="39" t="s">
        <v>32</v>
      </c>
      <c r="C12" s="12" t="s">
        <v>8</v>
      </c>
      <c r="D12" s="63">
        <v>0.22638888888888889</v>
      </c>
      <c r="E12" s="66"/>
      <c r="F12" s="63">
        <v>0.26805555555555555</v>
      </c>
      <c r="G12" s="66"/>
      <c r="H12" s="66">
        <v>0.30972222222222223</v>
      </c>
      <c r="I12" s="66"/>
      <c r="J12" s="66">
        <v>0.35138888888888892</v>
      </c>
      <c r="K12" s="66">
        <v>0.39305555555555555</v>
      </c>
      <c r="L12" s="66">
        <v>0.43472222222222223</v>
      </c>
      <c r="M12" s="66">
        <v>0.47638888888888892</v>
      </c>
      <c r="N12" s="66">
        <v>0.5180555555555556</v>
      </c>
      <c r="O12" s="66">
        <v>0.55972222222222223</v>
      </c>
      <c r="P12" s="66">
        <v>0.55972222222222223</v>
      </c>
      <c r="Q12" s="66">
        <v>0.60138888888888886</v>
      </c>
      <c r="R12" s="66">
        <v>0.6430555555555556</v>
      </c>
      <c r="S12" s="66">
        <v>0.68472222222222223</v>
      </c>
      <c r="T12" s="66">
        <v>0.72638888888888886</v>
      </c>
      <c r="U12" s="66">
        <v>0.7680555555555556</v>
      </c>
      <c r="V12" s="66">
        <v>0.80972222222222223</v>
      </c>
      <c r="W12" s="66">
        <v>0.85138888888888886</v>
      </c>
      <c r="X12" s="66">
        <v>0.8930555555555556</v>
      </c>
      <c r="Y12" s="66">
        <v>0.93472222222222223</v>
      </c>
      <c r="Z12" s="60">
        <v>0.97638888888888886</v>
      </c>
    </row>
    <row r="13" spans="1:31">
      <c r="A13" s="40" t="s">
        <v>31</v>
      </c>
      <c r="B13" s="41" t="s">
        <v>33</v>
      </c>
      <c r="C13" s="22" t="s">
        <v>7</v>
      </c>
      <c r="D13" s="85">
        <v>0.22777777777777777</v>
      </c>
      <c r="E13" s="85">
        <v>0.22777777777777777</v>
      </c>
      <c r="F13" s="85">
        <v>0.26944444444444443</v>
      </c>
      <c r="G13" s="85">
        <v>0.26944444444444443</v>
      </c>
      <c r="H13" s="85">
        <v>0.31180555555555556</v>
      </c>
      <c r="I13" s="85">
        <v>0.31180555555555556</v>
      </c>
      <c r="J13" s="85">
        <v>0.3527777777777778</v>
      </c>
      <c r="K13" s="85">
        <v>0.39513888888888887</v>
      </c>
      <c r="L13" s="85">
        <v>0.43611111111111112</v>
      </c>
      <c r="M13" s="85">
        <v>0.4777777777777778</v>
      </c>
      <c r="N13" s="85">
        <v>0.51944444444444449</v>
      </c>
      <c r="O13" s="85">
        <v>0.56111111111111112</v>
      </c>
      <c r="P13" s="85">
        <v>0.56597222222222221</v>
      </c>
      <c r="Q13" s="85">
        <v>0.60277777777777775</v>
      </c>
      <c r="R13" s="85">
        <v>0.64444444444444449</v>
      </c>
      <c r="S13" s="85">
        <v>0.68611111111111101</v>
      </c>
      <c r="T13" s="85">
        <v>0.72777777777777775</v>
      </c>
      <c r="U13" s="85">
        <v>0.76944444444444438</v>
      </c>
      <c r="V13" s="85">
        <v>0.81111111111111101</v>
      </c>
      <c r="W13" s="85">
        <v>0.85277777777777775</v>
      </c>
      <c r="X13" s="85">
        <v>0.89444444444444438</v>
      </c>
      <c r="Y13" s="85">
        <v>0.93611111111111101</v>
      </c>
      <c r="Z13" s="78"/>
    </row>
    <row r="14" spans="1:31">
      <c r="A14" s="24" t="s">
        <v>29</v>
      </c>
      <c r="B14" s="38" t="s">
        <v>30</v>
      </c>
      <c r="C14" s="6" t="s">
        <v>7</v>
      </c>
      <c r="D14" s="65">
        <v>0.23402777777777781</v>
      </c>
      <c r="E14" s="65">
        <v>0.23402777777777781</v>
      </c>
      <c r="F14" s="65">
        <v>0.27638888888888891</v>
      </c>
      <c r="G14" s="65">
        <v>0.27638888888888891</v>
      </c>
      <c r="H14" s="65">
        <v>0.31805555555555554</v>
      </c>
      <c r="I14" s="65">
        <v>0.31805555555555554</v>
      </c>
      <c r="J14" s="65">
        <v>0.35902777777777778</v>
      </c>
      <c r="K14" s="65">
        <v>0.40138888888888891</v>
      </c>
      <c r="L14" s="65">
        <v>0.44236111111111115</v>
      </c>
      <c r="M14" s="65">
        <v>0.48402777777777778</v>
      </c>
      <c r="N14" s="65">
        <v>0.52569444444444446</v>
      </c>
      <c r="O14" s="65">
        <v>0.56736111111111109</v>
      </c>
      <c r="P14" s="65">
        <v>0.57222222222222219</v>
      </c>
      <c r="Q14" s="65">
        <v>0.60902777777777783</v>
      </c>
      <c r="R14" s="65">
        <v>0.65069444444444446</v>
      </c>
      <c r="S14" s="65">
        <v>0.69236111111111109</v>
      </c>
      <c r="T14" s="65">
        <v>0.73402777777777783</v>
      </c>
      <c r="U14" s="65">
        <v>0.77569444444444446</v>
      </c>
      <c r="V14" s="65">
        <v>0.81736111111111109</v>
      </c>
      <c r="W14" s="65">
        <v>0.85902777777777783</v>
      </c>
      <c r="X14" s="65">
        <v>0.90069444444444446</v>
      </c>
      <c r="Y14" s="65">
        <v>0.94236111111111109</v>
      </c>
      <c r="Z14" s="59"/>
    </row>
    <row r="15" spans="1:31">
      <c r="A15" s="24" t="s">
        <v>27</v>
      </c>
      <c r="B15" s="38" t="s">
        <v>28</v>
      </c>
      <c r="C15" s="6" t="s">
        <v>7</v>
      </c>
      <c r="D15" s="65">
        <v>0.23680555555555555</v>
      </c>
      <c r="E15" s="65">
        <v>0.23680555555555555</v>
      </c>
      <c r="F15" s="65">
        <v>0.27847222222222223</v>
      </c>
      <c r="G15" s="65">
        <v>0.27847222222222223</v>
      </c>
      <c r="H15" s="65">
        <v>0.32083333333333336</v>
      </c>
      <c r="I15" s="65">
        <v>0.32083333333333336</v>
      </c>
      <c r="J15" s="65">
        <v>0.36180555555555555</v>
      </c>
      <c r="K15" s="65">
        <v>0.40416666666666662</v>
      </c>
      <c r="L15" s="65">
        <v>0.44513888888888886</v>
      </c>
      <c r="M15" s="65">
        <v>0.48680555555555555</v>
      </c>
      <c r="N15" s="65">
        <v>0.52847222222222223</v>
      </c>
      <c r="O15" s="65">
        <v>0.57013888888888886</v>
      </c>
      <c r="P15" s="65">
        <v>0.57430555555555551</v>
      </c>
      <c r="Q15" s="65">
        <v>0.6118055555555556</v>
      </c>
      <c r="R15" s="65">
        <v>0.65347222222222223</v>
      </c>
      <c r="S15" s="65">
        <v>0.69513888888888886</v>
      </c>
      <c r="T15" s="65">
        <v>0.7368055555555556</v>
      </c>
      <c r="U15" s="65">
        <v>0.77847222222222223</v>
      </c>
      <c r="V15" s="65">
        <v>0.82013888888888886</v>
      </c>
      <c r="W15" s="65">
        <v>0.8618055555555556</v>
      </c>
      <c r="X15" s="65">
        <v>0.90347222222222223</v>
      </c>
      <c r="Y15" s="65">
        <v>0.94513888888888886</v>
      </c>
      <c r="Z15" s="59"/>
    </row>
    <row r="16" spans="1:31">
      <c r="A16" s="24" t="s">
        <v>25</v>
      </c>
      <c r="B16" s="38" t="s">
        <v>26</v>
      </c>
      <c r="C16" s="6" t="s">
        <v>7</v>
      </c>
      <c r="D16" s="65">
        <v>0.23958333333333334</v>
      </c>
      <c r="E16" s="65">
        <v>0.23958333333333334</v>
      </c>
      <c r="F16" s="65">
        <v>0.28194444444444444</v>
      </c>
      <c r="G16" s="65">
        <v>0.28194444444444444</v>
      </c>
      <c r="H16" s="65">
        <v>0.32361111111111113</v>
      </c>
      <c r="I16" s="65">
        <v>0.32361111111111113</v>
      </c>
      <c r="J16" s="65">
        <v>0.36458333333333331</v>
      </c>
      <c r="K16" s="65">
        <v>0.40694444444444444</v>
      </c>
      <c r="L16" s="65">
        <v>0.44791666666666669</v>
      </c>
      <c r="M16" s="65">
        <v>0.48958333333333331</v>
      </c>
      <c r="N16" s="65">
        <v>0.53125</v>
      </c>
      <c r="O16" s="65">
        <v>0.57291666666666663</v>
      </c>
      <c r="P16" s="65">
        <v>0.57708333333333328</v>
      </c>
      <c r="Q16" s="65">
        <v>0.61458333333333337</v>
      </c>
      <c r="R16" s="65">
        <v>0.65625</v>
      </c>
      <c r="S16" s="65">
        <v>0.69791666666666663</v>
      </c>
      <c r="T16" s="65">
        <v>0.73958333333333337</v>
      </c>
      <c r="U16" s="65">
        <v>0.78125</v>
      </c>
      <c r="V16" s="65">
        <v>0.82291666666666663</v>
      </c>
      <c r="W16" s="65">
        <v>0.86458333333333337</v>
      </c>
      <c r="X16" s="65">
        <v>0.90625</v>
      </c>
      <c r="Y16" s="65">
        <v>0.94791666666666663</v>
      </c>
      <c r="Z16" s="59"/>
    </row>
    <row r="17" spans="1:31" ht="15.75" thickBot="1">
      <c r="A17" s="51" t="s">
        <v>23</v>
      </c>
      <c r="B17" s="52" t="s">
        <v>24</v>
      </c>
      <c r="C17" s="7" t="s">
        <v>8</v>
      </c>
      <c r="D17" s="63">
        <v>0.24513888888888888</v>
      </c>
      <c r="E17" s="63">
        <v>0.24513888888888888</v>
      </c>
      <c r="F17" s="63">
        <v>0.28680555555555554</v>
      </c>
      <c r="G17" s="63">
        <v>0.28680555555555554</v>
      </c>
      <c r="H17" s="63">
        <v>0.32916666666666666</v>
      </c>
      <c r="I17" s="63">
        <v>0.32916666666666666</v>
      </c>
      <c r="J17" s="63">
        <v>0.36944444444444446</v>
      </c>
      <c r="K17" s="63">
        <v>0.41180555555555554</v>
      </c>
      <c r="L17" s="63">
        <v>0.45277777777777778</v>
      </c>
      <c r="M17" s="63">
        <v>0.49513888888888885</v>
      </c>
      <c r="N17" s="63">
        <v>0.53611111111111109</v>
      </c>
      <c r="O17" s="63">
        <v>0.57847222222222217</v>
      </c>
      <c r="P17" s="63">
        <v>0.58263888888888893</v>
      </c>
      <c r="Q17" s="63">
        <v>0.61944444444444446</v>
      </c>
      <c r="R17" s="63">
        <v>0.66041666666666665</v>
      </c>
      <c r="S17" s="63">
        <v>0.70277777777777783</v>
      </c>
      <c r="T17" s="63">
        <v>0.74444444444444446</v>
      </c>
      <c r="U17" s="63">
        <v>0.78611111111111109</v>
      </c>
      <c r="V17" s="63">
        <v>0.82777777777777772</v>
      </c>
      <c r="W17" s="63">
        <v>0.86944444444444446</v>
      </c>
      <c r="X17" s="63">
        <v>0.91180555555555554</v>
      </c>
      <c r="Y17" s="63">
        <v>0.95277777777777783</v>
      </c>
      <c r="Z17" s="60"/>
    </row>
    <row r="18" spans="1:31">
      <c r="A18" s="33" t="s">
        <v>23</v>
      </c>
      <c r="B18" s="35" t="s">
        <v>24</v>
      </c>
      <c r="C18" s="11" t="s">
        <v>7</v>
      </c>
      <c r="D18" s="62">
        <v>0.25138888888888888</v>
      </c>
      <c r="E18" s="62">
        <v>0.25138888888888888</v>
      </c>
      <c r="F18" s="62">
        <v>0.29305555555555557</v>
      </c>
      <c r="G18" s="62">
        <v>0.29305555555555557</v>
      </c>
      <c r="H18" s="62">
        <v>0.33541666666666664</v>
      </c>
      <c r="I18" s="62">
        <v>0.33541666666666664</v>
      </c>
      <c r="J18" s="62">
        <v>0.38124999999999998</v>
      </c>
      <c r="K18" s="62">
        <v>0.41875000000000001</v>
      </c>
      <c r="L18" s="62">
        <v>0.46458333333333335</v>
      </c>
      <c r="M18" s="62">
        <v>0.50138888888888888</v>
      </c>
      <c r="N18" s="62">
        <v>0.54791666666666672</v>
      </c>
      <c r="O18" s="62">
        <v>0.58472222222222225</v>
      </c>
      <c r="P18" s="62">
        <v>0.58402777777777781</v>
      </c>
      <c r="Q18" s="62">
        <v>0.63124999999999998</v>
      </c>
      <c r="R18" s="62">
        <v>0.66805555555555551</v>
      </c>
      <c r="S18" s="62">
        <v>0.71458333333333335</v>
      </c>
      <c r="T18" s="62">
        <v>0.75138888888888899</v>
      </c>
      <c r="U18" s="62">
        <v>0.79791666666666672</v>
      </c>
      <c r="V18" s="62">
        <v>0.83472222222222225</v>
      </c>
      <c r="W18" s="62">
        <v>0.88124999999999998</v>
      </c>
      <c r="X18" s="62">
        <v>0.91805555555555562</v>
      </c>
      <c r="Y18" s="62">
        <v>0.96458333333333335</v>
      </c>
      <c r="Z18" s="58"/>
    </row>
    <row r="19" spans="1:31">
      <c r="A19" s="24" t="s">
        <v>21</v>
      </c>
      <c r="B19" s="38" t="s">
        <v>22</v>
      </c>
      <c r="C19" s="6" t="s">
        <v>7</v>
      </c>
      <c r="D19" s="65">
        <v>0.25555555555555559</v>
      </c>
      <c r="E19" s="65">
        <v>0.25555555555555559</v>
      </c>
      <c r="F19" s="65">
        <v>0.29722222222222222</v>
      </c>
      <c r="G19" s="65">
        <v>0.29722222222222222</v>
      </c>
      <c r="H19" s="65">
        <v>0.33958333333333335</v>
      </c>
      <c r="I19" s="65">
        <v>0.33958333333333335</v>
      </c>
      <c r="J19" s="65">
        <v>0.38472222222222224</v>
      </c>
      <c r="K19" s="65">
        <v>0.42291666666666666</v>
      </c>
      <c r="L19" s="65">
        <v>0.46805555555555556</v>
      </c>
      <c r="M19" s="65">
        <v>0.50555555555555554</v>
      </c>
      <c r="N19" s="65">
        <v>0.55138888888888893</v>
      </c>
      <c r="O19" s="65">
        <v>0.58888888888888891</v>
      </c>
      <c r="P19" s="65">
        <v>0.58888888888888891</v>
      </c>
      <c r="Q19" s="65">
        <v>0.63472222222222219</v>
      </c>
      <c r="R19" s="65">
        <v>0.67222222222222228</v>
      </c>
      <c r="S19" s="65">
        <v>0.71805555555555556</v>
      </c>
      <c r="T19" s="65">
        <v>0.75555555555555554</v>
      </c>
      <c r="U19" s="65">
        <v>0.80138888888888893</v>
      </c>
      <c r="V19" s="65">
        <v>0.83888888888888891</v>
      </c>
      <c r="W19" s="65">
        <v>0.88472222222222219</v>
      </c>
      <c r="X19" s="65">
        <v>0.92222222222222217</v>
      </c>
      <c r="Y19" s="65">
        <v>0.96875</v>
      </c>
      <c r="Z19" s="59"/>
    </row>
    <row r="20" spans="1:31">
      <c r="A20" s="24" t="s">
        <v>20</v>
      </c>
      <c r="B20" s="38" t="s">
        <v>9</v>
      </c>
      <c r="C20" s="6" t="s">
        <v>7</v>
      </c>
      <c r="D20" s="65">
        <v>0.2590277777777778</v>
      </c>
      <c r="E20" s="65">
        <v>0.2590277777777778</v>
      </c>
      <c r="F20" s="65">
        <v>0.30069444444444443</v>
      </c>
      <c r="G20" s="65">
        <v>0.30069444444444443</v>
      </c>
      <c r="H20" s="65">
        <v>0.34305555555555556</v>
      </c>
      <c r="I20" s="65">
        <v>0.34305555555555556</v>
      </c>
      <c r="J20" s="65">
        <v>1.3888888888888888E-2</v>
      </c>
      <c r="K20" s="65">
        <v>0.42638888888888887</v>
      </c>
      <c r="L20" s="65">
        <v>0.47222222222222221</v>
      </c>
      <c r="M20" s="65">
        <v>0.50902777777777775</v>
      </c>
      <c r="N20" s="65">
        <v>0.55555555555555558</v>
      </c>
      <c r="O20" s="65">
        <v>0.59236111111111112</v>
      </c>
      <c r="P20" s="65">
        <v>0.59236111111111112</v>
      </c>
      <c r="Q20" s="65">
        <v>0.63888888888888884</v>
      </c>
      <c r="R20" s="65">
        <v>0.67569444444444449</v>
      </c>
      <c r="S20" s="65">
        <v>0.72222222222222221</v>
      </c>
      <c r="T20" s="65">
        <v>0.75902777777777775</v>
      </c>
      <c r="U20" s="65">
        <v>0.80555555555555558</v>
      </c>
      <c r="V20" s="65">
        <v>0.84236111111111101</v>
      </c>
      <c r="W20" s="65">
        <v>0.88888888888888884</v>
      </c>
      <c r="X20" s="65">
        <v>0.92569444444444438</v>
      </c>
      <c r="Y20" s="65">
        <v>0.97222222222222221</v>
      </c>
      <c r="Z20" s="59"/>
    </row>
    <row r="21" spans="1:31" ht="15.75" thickBot="1">
      <c r="A21" s="21" t="s">
        <v>18</v>
      </c>
      <c r="B21" s="42" t="s">
        <v>19</v>
      </c>
      <c r="C21" s="23" t="s">
        <v>8</v>
      </c>
      <c r="D21" s="86">
        <v>0.2638888888888889</v>
      </c>
      <c r="E21" s="86">
        <v>0.2638888888888889</v>
      </c>
      <c r="F21" s="86">
        <v>0.30555555555555552</v>
      </c>
      <c r="G21" s="86">
        <v>0.30555555555555552</v>
      </c>
      <c r="H21" s="86">
        <v>0.34722222222222227</v>
      </c>
      <c r="I21" s="86">
        <v>0.34722222222222227</v>
      </c>
      <c r="J21" s="86">
        <v>0.39305555555555555</v>
      </c>
      <c r="K21" s="86">
        <v>0.43125000000000002</v>
      </c>
      <c r="L21" s="86">
        <v>0.47638888888888886</v>
      </c>
      <c r="M21" s="86">
        <v>0.51388888888888895</v>
      </c>
      <c r="N21" s="86">
        <v>0.55972222222222223</v>
      </c>
      <c r="O21" s="86">
        <v>0.59722222222222221</v>
      </c>
      <c r="P21" s="86">
        <v>0.59930555555555554</v>
      </c>
      <c r="Q21" s="86">
        <v>0.6430555555555556</v>
      </c>
      <c r="R21" s="86">
        <v>0.67986111111111114</v>
      </c>
      <c r="S21" s="86" t="s">
        <v>47</v>
      </c>
      <c r="T21" s="86">
        <v>0.76388888888888884</v>
      </c>
      <c r="U21" s="86">
        <v>0.80972222222222223</v>
      </c>
      <c r="V21" s="86">
        <v>0.84722222222222221</v>
      </c>
      <c r="W21" s="86">
        <v>0.8930555555555556</v>
      </c>
      <c r="X21" s="86">
        <v>0.93055555555555547</v>
      </c>
      <c r="Y21" s="86">
        <v>0.97638888888888886</v>
      </c>
      <c r="Z21" s="87"/>
    </row>
    <row r="22" spans="1:31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>
      <c r="C23"/>
      <c r="D23" s="53" t="s">
        <v>48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S23" s="17"/>
      <c r="T23" s="17"/>
      <c r="U23" s="53"/>
      <c r="X23" s="17"/>
      <c r="Y23" s="17"/>
      <c r="Z23" s="17"/>
      <c r="AA23" s="17"/>
      <c r="AB23" s="17"/>
      <c r="AC23" s="17"/>
      <c r="AD23" s="17"/>
      <c r="AE23" s="17"/>
    </row>
    <row r="24" spans="1:31">
      <c r="C24"/>
      <c r="D24" s="53"/>
    </row>
    <row r="25" spans="1:31" ht="15" customHeight="1" thickBot="1">
      <c r="E25" s="34"/>
    </row>
    <row r="26" spans="1:31">
      <c r="A26" s="154" t="s">
        <v>10</v>
      </c>
      <c r="B26" s="155"/>
      <c r="C26" s="155"/>
      <c r="D26" s="155"/>
      <c r="E26" s="155"/>
      <c r="F26" s="155"/>
      <c r="G26" s="155"/>
      <c r="H26" s="156"/>
    </row>
    <row r="27" spans="1:31">
      <c r="A27" s="157"/>
      <c r="B27" s="158"/>
      <c r="C27" s="158"/>
      <c r="D27" s="158"/>
      <c r="E27" s="158"/>
      <c r="F27" s="158"/>
      <c r="G27" s="158"/>
      <c r="H27" s="159"/>
    </row>
    <row r="28" spans="1:31">
      <c r="A28" s="157"/>
      <c r="B28" s="158"/>
      <c r="C28" s="158"/>
      <c r="D28" s="158"/>
      <c r="E28" s="158"/>
      <c r="F28" s="158"/>
      <c r="G28" s="158"/>
      <c r="H28" s="159"/>
    </row>
    <row r="29" spans="1:31">
      <c r="A29" s="157"/>
      <c r="B29" s="158"/>
      <c r="C29" s="158"/>
      <c r="D29" s="158"/>
      <c r="E29" s="158"/>
      <c r="F29" s="158"/>
      <c r="G29" s="158"/>
      <c r="H29" s="159"/>
    </row>
    <row r="30" spans="1:31">
      <c r="A30" s="157"/>
      <c r="B30" s="158"/>
      <c r="C30" s="158"/>
      <c r="D30" s="158"/>
      <c r="E30" s="158"/>
      <c r="F30" s="158"/>
      <c r="G30" s="158"/>
      <c r="H30" s="159"/>
    </row>
    <row r="31" spans="1:31">
      <c r="A31" s="157"/>
      <c r="B31" s="158"/>
      <c r="C31" s="158"/>
      <c r="D31" s="158"/>
      <c r="E31" s="158"/>
      <c r="F31" s="158"/>
      <c r="G31" s="158"/>
      <c r="H31" s="159"/>
    </row>
    <row r="32" spans="1:31">
      <c r="A32" s="157"/>
      <c r="B32" s="158"/>
      <c r="C32" s="158"/>
      <c r="D32" s="158"/>
      <c r="E32" s="158"/>
      <c r="F32" s="158"/>
      <c r="G32" s="158"/>
      <c r="H32" s="159"/>
    </row>
    <row r="33" spans="1:15">
      <c r="A33" s="157"/>
      <c r="B33" s="158"/>
      <c r="C33" s="158"/>
      <c r="D33" s="158"/>
      <c r="E33" s="158"/>
      <c r="F33" s="158"/>
      <c r="G33" s="158"/>
      <c r="H33" s="159"/>
    </row>
    <row r="34" spans="1:15" ht="15.75" thickBot="1">
      <c r="A34" s="160"/>
      <c r="B34" s="161"/>
      <c r="C34" s="161"/>
      <c r="D34" s="161"/>
      <c r="E34" s="161"/>
      <c r="F34" s="161"/>
      <c r="G34" s="161"/>
      <c r="H34" s="162"/>
      <c r="N34" s="8"/>
      <c r="O34" s="8"/>
    </row>
  </sheetData>
  <mergeCells count="2">
    <mergeCell ref="A1:AE3"/>
    <mergeCell ref="A26:H34"/>
  </mergeCells>
  <pageMargins left="0.7" right="0.7" top="0.78740157499999996" bottom="0.78740157499999996" header="0.3" footer="0.3"/>
  <pageSetup paperSize="9" scale="45" orientation="portrait" r:id="rId1"/>
  <headerFooter>
    <oddHeader>&amp;L&amp;"DB Neo Office"&amp;11&amp;KEC0016           DB Intern / DB internal&amp;1#_x000D_</oddHeader>
  </headerFooter>
  <colBreaks count="1" manualBreakCount="1">
    <brk id="23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0B71-0C51-1844-AB32-99A620071A71}">
  <dimension ref="A1:X49"/>
  <sheetViews>
    <sheetView tabSelected="1" zoomScaleNormal="100" workbookViewId="0">
      <selection activeCell="K47" sqref="K47"/>
    </sheetView>
  </sheetViews>
  <sheetFormatPr baseColWidth="10" defaultColWidth="11.42578125" defaultRowHeight="15"/>
  <cols>
    <col min="1" max="1" width="24.140625" bestFit="1" customWidth="1"/>
    <col min="2" max="2" width="25.85546875" customWidth="1"/>
    <col min="3" max="3" width="3.140625" bestFit="1" customWidth="1"/>
    <col min="4" max="4" width="6.5703125" bestFit="1" customWidth="1"/>
    <col min="5" max="21" width="6" bestFit="1" customWidth="1"/>
    <col min="22" max="24" width="6.85546875" customWidth="1"/>
  </cols>
  <sheetData>
    <row r="1" spans="1:24" ht="35.1" customHeight="1">
      <c r="A1" s="152" t="s">
        <v>63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24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</row>
    <row r="3" spans="1:24" ht="15.75" thickBo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4">
      <c r="A4" s="14" t="s">
        <v>0</v>
      </c>
      <c r="B4" s="2"/>
      <c r="C4" s="2"/>
      <c r="D4" s="70" t="s">
        <v>57</v>
      </c>
      <c r="E4" s="70" t="s">
        <v>57</v>
      </c>
      <c r="F4" s="70" t="s">
        <v>57</v>
      </c>
      <c r="G4" s="70" t="s">
        <v>57</v>
      </c>
      <c r="H4" s="70" t="s">
        <v>57</v>
      </c>
      <c r="I4" s="70" t="s">
        <v>57</v>
      </c>
      <c r="J4" s="70" t="s">
        <v>57</v>
      </c>
      <c r="K4" s="70" t="s">
        <v>57</v>
      </c>
      <c r="L4" s="70" t="s">
        <v>57</v>
      </c>
      <c r="M4" s="70" t="s">
        <v>57</v>
      </c>
      <c r="N4" s="70" t="s">
        <v>57</v>
      </c>
      <c r="O4" s="70" t="s">
        <v>57</v>
      </c>
      <c r="P4" s="70" t="s">
        <v>57</v>
      </c>
      <c r="Q4" s="70" t="s">
        <v>57</v>
      </c>
      <c r="R4" s="70" t="s">
        <v>57</v>
      </c>
      <c r="S4" s="70" t="s">
        <v>57</v>
      </c>
      <c r="T4" s="70" t="s">
        <v>57</v>
      </c>
      <c r="U4" s="70" t="s">
        <v>57</v>
      </c>
      <c r="V4" s="70" t="s">
        <v>57</v>
      </c>
      <c r="W4" s="70" t="s">
        <v>57</v>
      </c>
      <c r="X4" s="73" t="s">
        <v>57</v>
      </c>
    </row>
    <row r="5" spans="1:24" ht="15.75" thickBot="1">
      <c r="A5" s="19" t="s">
        <v>1</v>
      </c>
      <c r="B5" s="10"/>
      <c r="C5" s="10"/>
      <c r="D5" s="72">
        <v>84550</v>
      </c>
      <c r="E5" s="72">
        <v>84552</v>
      </c>
      <c r="F5" s="72">
        <v>84554</v>
      </c>
      <c r="G5" s="72">
        <v>84554</v>
      </c>
      <c r="H5" s="72">
        <v>84554</v>
      </c>
      <c r="I5" s="72">
        <v>84556</v>
      </c>
      <c r="J5" s="72">
        <v>84556</v>
      </c>
      <c r="K5" s="72">
        <v>84556</v>
      </c>
      <c r="L5" s="72">
        <v>84556</v>
      </c>
      <c r="M5" s="72">
        <v>84556</v>
      </c>
      <c r="N5" s="72">
        <v>84556</v>
      </c>
      <c r="O5" s="72">
        <v>84556</v>
      </c>
      <c r="P5" s="72">
        <v>84556</v>
      </c>
      <c r="Q5" s="72">
        <v>84556</v>
      </c>
      <c r="R5" s="72">
        <v>84556</v>
      </c>
      <c r="S5" s="72">
        <v>84556</v>
      </c>
      <c r="T5" s="72">
        <v>84556</v>
      </c>
      <c r="U5" s="72">
        <v>84556</v>
      </c>
      <c r="V5" s="72">
        <v>84556</v>
      </c>
      <c r="W5" s="72">
        <v>84556</v>
      </c>
      <c r="X5" s="76">
        <v>84556</v>
      </c>
    </row>
    <row r="6" spans="1:24">
      <c r="A6" s="14" t="s">
        <v>2</v>
      </c>
      <c r="B6" s="95">
        <v>46221</v>
      </c>
      <c r="C6" s="2"/>
      <c r="D6" s="70"/>
      <c r="E6" s="70" t="s">
        <v>54</v>
      </c>
      <c r="F6" s="70"/>
      <c r="G6" s="70" t="s">
        <v>54</v>
      </c>
      <c r="H6" s="70"/>
      <c r="I6" s="70" t="s">
        <v>54</v>
      </c>
      <c r="J6" s="70" t="s">
        <v>54</v>
      </c>
      <c r="K6" s="70" t="s">
        <v>54</v>
      </c>
      <c r="L6" s="70" t="s">
        <v>54</v>
      </c>
      <c r="M6" s="70" t="s">
        <v>54</v>
      </c>
      <c r="N6" s="70" t="s">
        <v>54</v>
      </c>
      <c r="O6" s="70" t="s">
        <v>54</v>
      </c>
      <c r="P6" s="70" t="s">
        <v>54</v>
      </c>
      <c r="Q6" s="70" t="s">
        <v>54</v>
      </c>
      <c r="R6" s="70" t="s">
        <v>54</v>
      </c>
      <c r="S6" s="70" t="s">
        <v>54</v>
      </c>
      <c r="T6" s="70" t="s">
        <v>54</v>
      </c>
      <c r="U6" s="70" t="s">
        <v>54</v>
      </c>
      <c r="V6" s="70" t="s">
        <v>54</v>
      </c>
      <c r="W6" s="70" t="s">
        <v>54</v>
      </c>
      <c r="X6" s="73" t="s">
        <v>54</v>
      </c>
    </row>
    <row r="7" spans="1:24">
      <c r="A7" s="15" t="s">
        <v>2</v>
      </c>
      <c r="B7" s="96">
        <v>46222</v>
      </c>
      <c r="C7" s="3"/>
      <c r="D7" s="71"/>
      <c r="E7" s="71"/>
      <c r="F7" s="71"/>
      <c r="G7" s="71"/>
      <c r="H7" s="71" t="s">
        <v>54</v>
      </c>
      <c r="I7" s="71" t="s">
        <v>54</v>
      </c>
      <c r="J7" s="71" t="s">
        <v>54</v>
      </c>
      <c r="K7" s="71" t="s">
        <v>54</v>
      </c>
      <c r="L7" s="71" t="s">
        <v>54</v>
      </c>
      <c r="M7" s="71" t="s">
        <v>54</v>
      </c>
      <c r="N7" s="71" t="s">
        <v>54</v>
      </c>
      <c r="O7" s="71" t="s">
        <v>54</v>
      </c>
      <c r="P7" s="71" t="s">
        <v>54</v>
      </c>
      <c r="Q7" s="71" t="s">
        <v>54</v>
      </c>
      <c r="R7" s="71" t="s">
        <v>54</v>
      </c>
      <c r="S7" s="71" t="s">
        <v>54</v>
      </c>
      <c r="T7" s="71" t="s">
        <v>54</v>
      </c>
      <c r="U7" s="71" t="s">
        <v>54</v>
      </c>
      <c r="V7" s="71" t="s">
        <v>54</v>
      </c>
      <c r="W7" s="71" t="s">
        <v>54</v>
      </c>
      <c r="X7" s="74" t="s">
        <v>54</v>
      </c>
    </row>
    <row r="8" spans="1:24" ht="15.75" thickBot="1">
      <c r="A8" s="16" t="s">
        <v>2</v>
      </c>
      <c r="B8" s="97">
        <v>46223</v>
      </c>
      <c r="C8" s="4"/>
      <c r="D8" s="75" t="s">
        <v>54</v>
      </c>
      <c r="E8" s="75" t="s">
        <v>54</v>
      </c>
      <c r="F8" s="75" t="s">
        <v>54</v>
      </c>
      <c r="G8" s="75"/>
      <c r="H8" s="75"/>
      <c r="I8" s="75" t="s">
        <v>54</v>
      </c>
      <c r="J8" s="75" t="s">
        <v>54</v>
      </c>
      <c r="K8" s="75" t="s">
        <v>54</v>
      </c>
      <c r="L8" s="75" t="s">
        <v>54</v>
      </c>
      <c r="M8" s="75" t="s">
        <v>54</v>
      </c>
      <c r="N8" s="75" t="s">
        <v>54</v>
      </c>
      <c r="O8" s="75" t="s">
        <v>54</v>
      </c>
      <c r="P8" s="75" t="s">
        <v>54</v>
      </c>
      <c r="Q8" s="75" t="s">
        <v>54</v>
      </c>
      <c r="R8" s="75" t="s">
        <v>54</v>
      </c>
      <c r="S8" s="75" t="s">
        <v>54</v>
      </c>
      <c r="T8" s="75" t="s">
        <v>54</v>
      </c>
      <c r="U8" s="75" t="s">
        <v>54</v>
      </c>
      <c r="V8" s="75" t="s">
        <v>54</v>
      </c>
      <c r="W8" s="75" t="s">
        <v>54</v>
      </c>
      <c r="X8" s="76" t="s">
        <v>54</v>
      </c>
    </row>
    <row r="9" spans="1:24">
      <c r="A9" s="9" t="s">
        <v>18</v>
      </c>
      <c r="B9" s="9" t="s">
        <v>19</v>
      </c>
      <c r="C9" s="9" t="s">
        <v>7</v>
      </c>
      <c r="D9" s="62"/>
      <c r="E9" s="104">
        <v>0.22222222222222221</v>
      </c>
      <c r="F9" s="104">
        <v>0.2638888888888889</v>
      </c>
      <c r="G9" s="104">
        <v>0.2638888888888889</v>
      </c>
      <c r="H9" s="62"/>
      <c r="I9" s="104">
        <v>0.30555555555555558</v>
      </c>
      <c r="J9" s="104">
        <v>0.34722222222222221</v>
      </c>
      <c r="K9" s="104">
        <v>0.3888888888888889</v>
      </c>
      <c r="L9" s="104">
        <v>0.43055555555555558</v>
      </c>
      <c r="M9" s="104">
        <v>0.47222222222222221</v>
      </c>
      <c r="N9" s="104">
        <v>0.51388888888888884</v>
      </c>
      <c r="O9" s="104">
        <v>0.55555555555555558</v>
      </c>
      <c r="P9" s="104">
        <v>0.59722222222222221</v>
      </c>
      <c r="Q9" s="104">
        <v>0.63888888888888884</v>
      </c>
      <c r="R9" s="104">
        <v>0.68055555555555558</v>
      </c>
      <c r="S9" s="104">
        <v>0.72222222222222221</v>
      </c>
      <c r="T9" s="104">
        <v>0.76388888888888884</v>
      </c>
      <c r="U9" s="104">
        <v>0.80555555555555558</v>
      </c>
      <c r="V9" s="104">
        <v>0.84722222222222221</v>
      </c>
      <c r="W9" s="104">
        <v>0.88888888888888884</v>
      </c>
      <c r="X9" s="109">
        <v>0.93055555555555558</v>
      </c>
    </row>
    <row r="10" spans="1:24" ht="15.75" thickBot="1">
      <c r="A10" s="149" t="s">
        <v>20</v>
      </c>
      <c r="B10" s="149" t="s">
        <v>9</v>
      </c>
      <c r="C10" s="4" t="s">
        <v>8</v>
      </c>
      <c r="D10" s="62"/>
      <c r="E10" s="105">
        <f>E9+TIME(0,9,0)</f>
        <v>0.22847222222222222</v>
      </c>
      <c r="F10" s="105">
        <f>F9+TIME(0,9,0)</f>
        <v>0.27013888888888887</v>
      </c>
      <c r="G10" s="105">
        <f>G9+TIME(0,9,0)</f>
        <v>0.27013888888888887</v>
      </c>
      <c r="H10" s="62"/>
      <c r="I10" s="105">
        <f>I9+TIME(0,9,0)</f>
        <v>0.31180555555555556</v>
      </c>
      <c r="J10" s="105">
        <f t="shared" ref="J10:X10" si="0">J9+TIME(0,9,0)</f>
        <v>0.35347222222222219</v>
      </c>
      <c r="K10" s="105">
        <f t="shared" si="0"/>
        <v>0.39513888888888887</v>
      </c>
      <c r="L10" s="105">
        <f t="shared" si="0"/>
        <v>0.43680555555555556</v>
      </c>
      <c r="M10" s="105">
        <f t="shared" si="0"/>
        <v>0.47847222222222219</v>
      </c>
      <c r="N10" s="105">
        <f t="shared" si="0"/>
        <v>0.52013888888888882</v>
      </c>
      <c r="O10" s="105">
        <f t="shared" si="0"/>
        <v>0.56180555555555556</v>
      </c>
      <c r="P10" s="105">
        <f t="shared" si="0"/>
        <v>0.60347222222222219</v>
      </c>
      <c r="Q10" s="105">
        <f t="shared" si="0"/>
        <v>0.64513888888888882</v>
      </c>
      <c r="R10" s="105">
        <f t="shared" si="0"/>
        <v>0.68680555555555556</v>
      </c>
      <c r="S10" s="105">
        <f t="shared" si="0"/>
        <v>0.72847222222222219</v>
      </c>
      <c r="T10" s="105">
        <f t="shared" si="0"/>
        <v>0.77013888888888882</v>
      </c>
      <c r="U10" s="105">
        <f t="shared" si="0"/>
        <v>0.81180555555555556</v>
      </c>
      <c r="V10" s="105">
        <f t="shared" si="0"/>
        <v>0.85347222222222219</v>
      </c>
      <c r="W10" s="105">
        <f t="shared" si="0"/>
        <v>0.89513888888888882</v>
      </c>
      <c r="X10" s="110">
        <f t="shared" si="0"/>
        <v>0.93680555555555556</v>
      </c>
    </row>
    <row r="11" spans="1:24">
      <c r="A11" s="150"/>
      <c r="B11" s="150"/>
      <c r="C11" s="3" t="s">
        <v>7</v>
      </c>
      <c r="D11" s="65"/>
      <c r="E11" s="105">
        <f>E10+TIME(0,0,0)</f>
        <v>0.22847222222222222</v>
      </c>
      <c r="F11" s="105">
        <f>F10+TIME(0,0,0)</f>
        <v>0.27013888888888887</v>
      </c>
      <c r="G11" s="105">
        <f>G10+TIME(0,0,0)</f>
        <v>0.27013888888888887</v>
      </c>
      <c r="H11" s="65"/>
      <c r="I11" s="105">
        <f>I10+TIME(0,0,0)</f>
        <v>0.31180555555555556</v>
      </c>
      <c r="J11" s="105">
        <f t="shared" ref="J11:X11" si="1">J10+TIME(0,0,0)</f>
        <v>0.35347222222222219</v>
      </c>
      <c r="K11" s="105">
        <f t="shared" si="1"/>
        <v>0.39513888888888887</v>
      </c>
      <c r="L11" s="105">
        <f t="shared" si="1"/>
        <v>0.43680555555555556</v>
      </c>
      <c r="M11" s="105">
        <f t="shared" si="1"/>
        <v>0.47847222222222219</v>
      </c>
      <c r="N11" s="105">
        <f t="shared" si="1"/>
        <v>0.52013888888888882</v>
      </c>
      <c r="O11" s="105">
        <f t="shared" si="1"/>
        <v>0.56180555555555556</v>
      </c>
      <c r="P11" s="105">
        <f t="shared" si="1"/>
        <v>0.60347222222222219</v>
      </c>
      <c r="Q11" s="105">
        <f t="shared" si="1"/>
        <v>0.64513888888888882</v>
      </c>
      <c r="R11" s="105">
        <f t="shared" si="1"/>
        <v>0.68680555555555556</v>
      </c>
      <c r="S11" s="105">
        <f t="shared" si="1"/>
        <v>0.72847222222222219</v>
      </c>
      <c r="T11" s="105">
        <f t="shared" si="1"/>
        <v>0.77013888888888882</v>
      </c>
      <c r="U11" s="105">
        <f t="shared" si="1"/>
        <v>0.81180555555555556</v>
      </c>
      <c r="V11" s="105">
        <f t="shared" si="1"/>
        <v>0.85347222222222219</v>
      </c>
      <c r="W11" s="105">
        <f t="shared" si="1"/>
        <v>0.89513888888888882</v>
      </c>
      <c r="X11" s="110">
        <f t="shared" si="1"/>
        <v>0.93680555555555556</v>
      </c>
    </row>
    <row r="12" spans="1:24" ht="15.75" thickBot="1">
      <c r="A12" s="149" t="s">
        <v>21</v>
      </c>
      <c r="B12" s="149" t="s">
        <v>22</v>
      </c>
      <c r="C12" s="4" t="s">
        <v>8</v>
      </c>
      <c r="D12" s="65"/>
      <c r="E12" s="105">
        <f>E11+TIME(0,14,0)</f>
        <v>0.23819444444444443</v>
      </c>
      <c r="F12" s="105">
        <f>F11+TIME(0,14,0)</f>
        <v>0.27986111111111112</v>
      </c>
      <c r="G12" s="105">
        <f>G11+TIME(0,14,0)</f>
        <v>0.27986111111111112</v>
      </c>
      <c r="H12" s="65"/>
      <c r="I12" s="105">
        <f>I11+TIME(0,14,0)</f>
        <v>0.3215277777777778</v>
      </c>
      <c r="J12" s="105">
        <f t="shared" ref="J12:X12" si="2">J11+TIME(0,14,0)</f>
        <v>0.36319444444444443</v>
      </c>
      <c r="K12" s="105">
        <f t="shared" si="2"/>
        <v>0.40486111111111112</v>
      </c>
      <c r="L12" s="105">
        <f t="shared" si="2"/>
        <v>0.4465277777777778</v>
      </c>
      <c r="M12" s="105">
        <f t="shared" si="2"/>
        <v>0.48819444444444443</v>
      </c>
      <c r="N12" s="105">
        <f t="shared" si="2"/>
        <v>0.52986111111111101</v>
      </c>
      <c r="O12" s="105">
        <f t="shared" si="2"/>
        <v>0.57152777777777775</v>
      </c>
      <c r="P12" s="105">
        <f t="shared" si="2"/>
        <v>0.61319444444444438</v>
      </c>
      <c r="Q12" s="105">
        <f t="shared" si="2"/>
        <v>0.65486111111111101</v>
      </c>
      <c r="R12" s="105">
        <f t="shared" si="2"/>
        <v>0.69652777777777775</v>
      </c>
      <c r="S12" s="105">
        <f t="shared" si="2"/>
        <v>0.73819444444444438</v>
      </c>
      <c r="T12" s="105">
        <f t="shared" si="2"/>
        <v>0.77986111111111101</v>
      </c>
      <c r="U12" s="105">
        <f t="shared" si="2"/>
        <v>0.82152777777777775</v>
      </c>
      <c r="V12" s="105">
        <f t="shared" si="2"/>
        <v>0.86319444444444438</v>
      </c>
      <c r="W12" s="105">
        <f t="shared" si="2"/>
        <v>0.90486111111111101</v>
      </c>
      <c r="X12" s="110">
        <f t="shared" si="2"/>
        <v>0.94652777777777775</v>
      </c>
    </row>
    <row r="13" spans="1:24">
      <c r="A13" s="150" t="s">
        <v>21</v>
      </c>
      <c r="B13" s="150"/>
      <c r="C13" s="3" t="s">
        <v>7</v>
      </c>
      <c r="D13" s="65"/>
      <c r="E13" s="105">
        <f>E12+TIME(0,0,0)</f>
        <v>0.23819444444444443</v>
      </c>
      <c r="F13" s="105">
        <f>F12+TIME(0,0,0)</f>
        <v>0.27986111111111112</v>
      </c>
      <c r="G13" s="105">
        <f>G12+TIME(0,0,0)</f>
        <v>0.27986111111111112</v>
      </c>
      <c r="H13" s="65"/>
      <c r="I13" s="105">
        <f>I12+TIME(0,0,0)</f>
        <v>0.3215277777777778</v>
      </c>
      <c r="J13" s="105">
        <f t="shared" ref="J13:X13" si="3">J12+TIME(0,0,0)</f>
        <v>0.36319444444444443</v>
      </c>
      <c r="K13" s="105">
        <f t="shared" si="3"/>
        <v>0.40486111111111112</v>
      </c>
      <c r="L13" s="105">
        <f t="shared" si="3"/>
        <v>0.4465277777777778</v>
      </c>
      <c r="M13" s="105">
        <f t="shared" si="3"/>
        <v>0.48819444444444443</v>
      </c>
      <c r="N13" s="105">
        <f t="shared" si="3"/>
        <v>0.52986111111111101</v>
      </c>
      <c r="O13" s="105">
        <f t="shared" si="3"/>
        <v>0.57152777777777775</v>
      </c>
      <c r="P13" s="105">
        <f t="shared" si="3"/>
        <v>0.61319444444444438</v>
      </c>
      <c r="Q13" s="105">
        <f t="shared" si="3"/>
        <v>0.65486111111111101</v>
      </c>
      <c r="R13" s="105">
        <f t="shared" si="3"/>
        <v>0.69652777777777775</v>
      </c>
      <c r="S13" s="105">
        <f t="shared" si="3"/>
        <v>0.73819444444444438</v>
      </c>
      <c r="T13" s="105">
        <f t="shared" si="3"/>
        <v>0.77986111111111101</v>
      </c>
      <c r="U13" s="105">
        <f t="shared" si="3"/>
        <v>0.82152777777777775</v>
      </c>
      <c r="V13" s="105">
        <f t="shared" si="3"/>
        <v>0.86319444444444438</v>
      </c>
      <c r="W13" s="105">
        <f t="shared" si="3"/>
        <v>0.90486111111111101</v>
      </c>
      <c r="X13" s="110">
        <f t="shared" si="3"/>
        <v>0.94652777777777775</v>
      </c>
    </row>
    <row r="14" spans="1:24" ht="15.75" thickBot="1">
      <c r="A14" s="4" t="s">
        <v>23</v>
      </c>
      <c r="B14" s="4" t="s">
        <v>24</v>
      </c>
      <c r="C14" s="4" t="s">
        <v>8</v>
      </c>
      <c r="D14" s="63"/>
      <c r="E14" s="106">
        <f>E13+TIME(0,12,0)</f>
        <v>0.24652777777777776</v>
      </c>
      <c r="F14" s="106">
        <f>F13+TIME(0,12,0)</f>
        <v>0.28819444444444448</v>
      </c>
      <c r="G14" s="106">
        <f>G13+TIME(0,12,0)</f>
        <v>0.28819444444444448</v>
      </c>
      <c r="H14" s="63"/>
      <c r="I14" s="106">
        <f>I13+TIME(0,12,0)</f>
        <v>0.32986111111111116</v>
      </c>
      <c r="J14" s="106">
        <f t="shared" ref="J14:X14" si="4">J13+TIME(0,12,0)</f>
        <v>0.37152777777777779</v>
      </c>
      <c r="K14" s="106">
        <f t="shared" si="4"/>
        <v>0.41319444444444448</v>
      </c>
      <c r="L14" s="106">
        <f t="shared" si="4"/>
        <v>0.45486111111111116</v>
      </c>
      <c r="M14" s="106">
        <f t="shared" si="4"/>
        <v>0.49652777777777779</v>
      </c>
      <c r="N14" s="106">
        <f t="shared" si="4"/>
        <v>0.53819444444444431</v>
      </c>
      <c r="O14" s="106">
        <f t="shared" si="4"/>
        <v>0.57986111111111105</v>
      </c>
      <c r="P14" s="106">
        <f t="shared" si="4"/>
        <v>0.62152777777777768</v>
      </c>
      <c r="Q14" s="106">
        <f t="shared" si="4"/>
        <v>0.66319444444444431</v>
      </c>
      <c r="R14" s="106">
        <f t="shared" si="4"/>
        <v>0.70486111111111105</v>
      </c>
      <c r="S14" s="106">
        <f t="shared" si="4"/>
        <v>0.74652777777777768</v>
      </c>
      <c r="T14" s="106">
        <f t="shared" si="4"/>
        <v>0.78819444444444431</v>
      </c>
      <c r="U14" s="106">
        <f t="shared" si="4"/>
        <v>0.82986111111111105</v>
      </c>
      <c r="V14" s="106">
        <f t="shared" si="4"/>
        <v>0.87152777777777768</v>
      </c>
      <c r="W14" s="106">
        <f t="shared" si="4"/>
        <v>0.91319444444444431</v>
      </c>
      <c r="X14" s="111">
        <f t="shared" si="4"/>
        <v>0.95486111111111105</v>
      </c>
    </row>
    <row r="15" spans="1:24">
      <c r="A15" s="9" t="s">
        <v>23</v>
      </c>
      <c r="B15" s="9" t="s">
        <v>24</v>
      </c>
      <c r="C15" s="9" t="s">
        <v>7</v>
      </c>
      <c r="D15" s="62"/>
      <c r="E15" s="104">
        <f>E14+TIME(0,0,0)</f>
        <v>0.24652777777777776</v>
      </c>
      <c r="F15" s="104">
        <f>F14+TIME(0,0,0)</f>
        <v>0.28819444444444448</v>
      </c>
      <c r="G15" s="104">
        <f>G14+TIME(0,0,0)</f>
        <v>0.28819444444444448</v>
      </c>
      <c r="H15" s="62"/>
      <c r="I15" s="104">
        <f>I14+TIME(0,0,0)</f>
        <v>0.32986111111111116</v>
      </c>
      <c r="J15" s="104">
        <f t="shared" ref="J15:X15" si="5">J14+TIME(0,0,0)</f>
        <v>0.37152777777777779</v>
      </c>
      <c r="K15" s="104">
        <f t="shared" si="5"/>
        <v>0.41319444444444448</v>
      </c>
      <c r="L15" s="104">
        <f t="shared" si="5"/>
        <v>0.45486111111111116</v>
      </c>
      <c r="M15" s="104">
        <f t="shared" si="5"/>
        <v>0.49652777777777779</v>
      </c>
      <c r="N15" s="104">
        <f t="shared" si="5"/>
        <v>0.53819444444444431</v>
      </c>
      <c r="O15" s="104">
        <f t="shared" si="5"/>
        <v>0.57986111111111105</v>
      </c>
      <c r="P15" s="104">
        <f t="shared" si="5"/>
        <v>0.62152777777777768</v>
      </c>
      <c r="Q15" s="104">
        <f t="shared" si="5"/>
        <v>0.66319444444444431</v>
      </c>
      <c r="R15" s="104">
        <f t="shared" si="5"/>
        <v>0.70486111111111105</v>
      </c>
      <c r="S15" s="104">
        <f t="shared" si="5"/>
        <v>0.74652777777777768</v>
      </c>
      <c r="T15" s="104">
        <f t="shared" si="5"/>
        <v>0.78819444444444431</v>
      </c>
      <c r="U15" s="104">
        <f t="shared" si="5"/>
        <v>0.82986111111111105</v>
      </c>
      <c r="V15" s="104">
        <f t="shared" si="5"/>
        <v>0.87152777777777768</v>
      </c>
      <c r="W15" s="104">
        <f t="shared" si="5"/>
        <v>0.91319444444444431</v>
      </c>
      <c r="X15" s="109">
        <f t="shared" si="5"/>
        <v>0.95486111111111105</v>
      </c>
    </row>
    <row r="16" spans="1:24" ht="15.75" thickBot="1">
      <c r="A16" s="149" t="s">
        <v>25</v>
      </c>
      <c r="B16" s="149" t="s">
        <v>26</v>
      </c>
      <c r="C16" s="4" t="s">
        <v>8</v>
      </c>
      <c r="D16" s="62"/>
      <c r="E16" s="104">
        <f>E15+TIME(0,16,0)</f>
        <v>0.25763888888888886</v>
      </c>
      <c r="F16" s="104">
        <f>F15+TIME(0,16,0)</f>
        <v>0.2993055555555556</v>
      </c>
      <c r="G16" s="104">
        <f>G15+TIME(0,16,0)</f>
        <v>0.2993055555555556</v>
      </c>
      <c r="H16" s="62"/>
      <c r="I16" s="104">
        <f>I15+TIME(0,16,0)</f>
        <v>0.34097222222222229</v>
      </c>
      <c r="J16" s="104">
        <f t="shared" ref="J16:X16" si="6">J15+TIME(0,16,0)</f>
        <v>0.38263888888888892</v>
      </c>
      <c r="K16" s="104">
        <f t="shared" si="6"/>
        <v>0.4243055555555556</v>
      </c>
      <c r="L16" s="104">
        <f t="shared" si="6"/>
        <v>0.46597222222222229</v>
      </c>
      <c r="M16" s="104">
        <f t="shared" si="6"/>
        <v>0.50763888888888886</v>
      </c>
      <c r="N16" s="104">
        <f t="shared" si="6"/>
        <v>0.54930555555555538</v>
      </c>
      <c r="O16" s="104">
        <f t="shared" si="6"/>
        <v>0.59097222222222212</v>
      </c>
      <c r="P16" s="104">
        <f t="shared" si="6"/>
        <v>0.63263888888888875</v>
      </c>
      <c r="Q16" s="104">
        <f t="shared" si="6"/>
        <v>0.67430555555555538</v>
      </c>
      <c r="R16" s="104">
        <f t="shared" si="6"/>
        <v>0.71597222222222212</v>
      </c>
      <c r="S16" s="104">
        <f t="shared" si="6"/>
        <v>0.75763888888888875</v>
      </c>
      <c r="T16" s="104">
        <f t="shared" si="6"/>
        <v>0.79930555555555538</v>
      </c>
      <c r="U16" s="104">
        <f t="shared" si="6"/>
        <v>0.84097222222222212</v>
      </c>
      <c r="V16" s="104">
        <f t="shared" si="6"/>
        <v>0.88263888888888875</v>
      </c>
      <c r="W16" s="104">
        <f t="shared" si="6"/>
        <v>0.92430555555555538</v>
      </c>
      <c r="X16" s="109">
        <f t="shared" si="6"/>
        <v>0.96597222222222212</v>
      </c>
    </row>
    <row r="17" spans="1:24">
      <c r="A17" s="150" t="s">
        <v>25</v>
      </c>
      <c r="B17" s="150"/>
      <c r="C17" s="3" t="s">
        <v>7</v>
      </c>
      <c r="D17" s="65"/>
      <c r="E17" s="105">
        <f>E16+TIME(0,0,0)</f>
        <v>0.25763888888888886</v>
      </c>
      <c r="F17" s="105">
        <f>F16+TIME(0,0,0)</f>
        <v>0.2993055555555556</v>
      </c>
      <c r="G17" s="105">
        <f>G16+TIME(0,0,0)</f>
        <v>0.2993055555555556</v>
      </c>
      <c r="H17" s="65"/>
      <c r="I17" s="105">
        <f>I16+TIME(0,0,0)</f>
        <v>0.34097222222222229</v>
      </c>
      <c r="J17" s="105">
        <f t="shared" ref="J17:X17" si="7">J16+TIME(0,0,0)</f>
        <v>0.38263888888888892</v>
      </c>
      <c r="K17" s="105">
        <f t="shared" si="7"/>
        <v>0.4243055555555556</v>
      </c>
      <c r="L17" s="105">
        <f t="shared" si="7"/>
        <v>0.46597222222222229</v>
      </c>
      <c r="M17" s="105">
        <f t="shared" si="7"/>
        <v>0.50763888888888886</v>
      </c>
      <c r="N17" s="105">
        <f t="shared" si="7"/>
        <v>0.54930555555555538</v>
      </c>
      <c r="O17" s="105">
        <f t="shared" si="7"/>
        <v>0.59097222222222212</v>
      </c>
      <c r="P17" s="105">
        <f t="shared" si="7"/>
        <v>0.63263888888888875</v>
      </c>
      <c r="Q17" s="105">
        <f t="shared" si="7"/>
        <v>0.67430555555555538</v>
      </c>
      <c r="R17" s="105">
        <f t="shared" si="7"/>
        <v>0.71597222222222212</v>
      </c>
      <c r="S17" s="105">
        <f t="shared" si="7"/>
        <v>0.75763888888888875</v>
      </c>
      <c r="T17" s="105">
        <f t="shared" si="7"/>
        <v>0.79930555555555538</v>
      </c>
      <c r="U17" s="105">
        <f t="shared" si="7"/>
        <v>0.84097222222222212</v>
      </c>
      <c r="V17" s="105">
        <f t="shared" si="7"/>
        <v>0.88263888888888875</v>
      </c>
      <c r="W17" s="105">
        <f t="shared" si="7"/>
        <v>0.92430555555555538</v>
      </c>
      <c r="X17" s="110">
        <f t="shared" si="7"/>
        <v>0.96597222222222212</v>
      </c>
    </row>
    <row r="18" spans="1:24" ht="15.75" thickBot="1">
      <c r="A18" s="149" t="s">
        <v>27</v>
      </c>
      <c r="B18" s="149" t="s">
        <v>28</v>
      </c>
      <c r="C18" s="4" t="s">
        <v>8</v>
      </c>
      <c r="D18" s="65"/>
      <c r="E18" s="105">
        <f>E17+TIME(0,9,0)</f>
        <v>0.26388888888888884</v>
      </c>
      <c r="F18" s="105">
        <f>F17+TIME(0,9,0)</f>
        <v>0.30555555555555558</v>
      </c>
      <c r="G18" s="105">
        <f>G17+TIME(0,9,0)</f>
        <v>0.30555555555555558</v>
      </c>
      <c r="H18" s="65"/>
      <c r="I18" s="105">
        <f>I17+TIME(0,9,0)</f>
        <v>0.34722222222222227</v>
      </c>
      <c r="J18" s="105">
        <f t="shared" ref="J18:X18" si="8">J17+TIME(0,9,0)</f>
        <v>0.3888888888888889</v>
      </c>
      <c r="K18" s="105">
        <f t="shared" si="8"/>
        <v>0.43055555555555558</v>
      </c>
      <c r="L18" s="105">
        <f t="shared" si="8"/>
        <v>0.47222222222222227</v>
      </c>
      <c r="M18" s="105">
        <f t="shared" si="8"/>
        <v>0.51388888888888884</v>
      </c>
      <c r="N18" s="105">
        <f t="shared" si="8"/>
        <v>0.55555555555555536</v>
      </c>
      <c r="O18" s="105">
        <f t="shared" si="8"/>
        <v>0.5972222222222221</v>
      </c>
      <c r="P18" s="105">
        <f t="shared" si="8"/>
        <v>0.63888888888888873</v>
      </c>
      <c r="Q18" s="105">
        <f t="shared" si="8"/>
        <v>0.68055555555555536</v>
      </c>
      <c r="R18" s="105">
        <f t="shared" si="8"/>
        <v>0.7222222222222221</v>
      </c>
      <c r="S18" s="105">
        <f t="shared" si="8"/>
        <v>0.76388888888888873</v>
      </c>
      <c r="T18" s="105">
        <f t="shared" si="8"/>
        <v>0.80555555555555536</v>
      </c>
      <c r="U18" s="105">
        <f t="shared" si="8"/>
        <v>0.8472222222222221</v>
      </c>
      <c r="V18" s="105">
        <f t="shared" si="8"/>
        <v>0.88888888888888873</v>
      </c>
      <c r="W18" s="105">
        <f t="shared" si="8"/>
        <v>0.93055555555555536</v>
      </c>
      <c r="X18" s="110">
        <f t="shared" si="8"/>
        <v>0.9722222222222221</v>
      </c>
    </row>
    <row r="19" spans="1:24">
      <c r="A19" s="150" t="s">
        <v>27</v>
      </c>
      <c r="B19" s="150"/>
      <c r="C19" s="3" t="s">
        <v>7</v>
      </c>
      <c r="D19" s="65"/>
      <c r="E19" s="105">
        <f>E18+TIME(0,0,0)</f>
        <v>0.26388888888888884</v>
      </c>
      <c r="F19" s="105">
        <f>F18+TIME(0,0,0)</f>
        <v>0.30555555555555558</v>
      </c>
      <c r="G19" s="105">
        <f>G18+TIME(0,0,0)</f>
        <v>0.30555555555555558</v>
      </c>
      <c r="H19" s="65"/>
      <c r="I19" s="105">
        <f>I18+TIME(0,0,0)</f>
        <v>0.34722222222222227</v>
      </c>
      <c r="J19" s="105">
        <f t="shared" ref="J19:X19" si="9">J18+TIME(0,0,0)</f>
        <v>0.3888888888888889</v>
      </c>
      <c r="K19" s="105">
        <f t="shared" si="9"/>
        <v>0.43055555555555558</v>
      </c>
      <c r="L19" s="105">
        <f t="shared" si="9"/>
        <v>0.47222222222222227</v>
      </c>
      <c r="M19" s="105">
        <f t="shared" si="9"/>
        <v>0.51388888888888884</v>
      </c>
      <c r="N19" s="105">
        <f t="shared" si="9"/>
        <v>0.55555555555555536</v>
      </c>
      <c r="O19" s="105">
        <f t="shared" si="9"/>
        <v>0.5972222222222221</v>
      </c>
      <c r="P19" s="105">
        <f t="shared" si="9"/>
        <v>0.63888888888888873</v>
      </c>
      <c r="Q19" s="105">
        <f t="shared" si="9"/>
        <v>0.68055555555555536</v>
      </c>
      <c r="R19" s="105">
        <f t="shared" si="9"/>
        <v>0.7222222222222221</v>
      </c>
      <c r="S19" s="105">
        <f t="shared" si="9"/>
        <v>0.76388888888888873</v>
      </c>
      <c r="T19" s="105">
        <f t="shared" si="9"/>
        <v>0.80555555555555536</v>
      </c>
      <c r="U19" s="105">
        <f t="shared" si="9"/>
        <v>0.8472222222222221</v>
      </c>
      <c r="V19" s="105">
        <f t="shared" si="9"/>
        <v>0.88888888888888873</v>
      </c>
      <c r="W19" s="105">
        <f t="shared" si="9"/>
        <v>0.93055555555555536</v>
      </c>
      <c r="X19" s="110">
        <f t="shared" si="9"/>
        <v>0.9722222222222221</v>
      </c>
    </row>
    <row r="20" spans="1:24" ht="15.75" thickBot="1">
      <c r="A20" s="149" t="s">
        <v>29</v>
      </c>
      <c r="B20" s="149" t="s">
        <v>30</v>
      </c>
      <c r="C20" s="4" t="s">
        <v>8</v>
      </c>
      <c r="D20" s="65"/>
      <c r="E20" s="105">
        <f>E19+TIME(0,5,0)</f>
        <v>0.26736111111111105</v>
      </c>
      <c r="F20" s="105">
        <f>F19+TIME(0,5,0)</f>
        <v>0.30902777777777779</v>
      </c>
      <c r="G20" s="105">
        <f>G19+TIME(0,5,0)</f>
        <v>0.30902777777777779</v>
      </c>
      <c r="H20" s="65"/>
      <c r="I20" s="105">
        <f>I19+TIME(0,5,0)</f>
        <v>0.35069444444444448</v>
      </c>
      <c r="J20" s="105">
        <f t="shared" ref="J20:X20" si="10">J19+TIME(0,5,0)</f>
        <v>0.3923611111111111</v>
      </c>
      <c r="K20" s="105">
        <f t="shared" si="10"/>
        <v>0.43402777777777779</v>
      </c>
      <c r="L20" s="105">
        <f t="shared" si="10"/>
        <v>0.47569444444444448</v>
      </c>
      <c r="M20" s="105">
        <f t="shared" si="10"/>
        <v>0.51736111111111105</v>
      </c>
      <c r="N20" s="105">
        <f t="shared" si="10"/>
        <v>0.55902777777777757</v>
      </c>
      <c r="O20" s="105">
        <f t="shared" si="10"/>
        <v>0.60069444444444431</v>
      </c>
      <c r="P20" s="105">
        <f t="shared" si="10"/>
        <v>0.64236111111111094</v>
      </c>
      <c r="Q20" s="105">
        <f t="shared" si="10"/>
        <v>0.68402777777777757</v>
      </c>
      <c r="R20" s="105">
        <f t="shared" si="10"/>
        <v>0.72569444444444431</v>
      </c>
      <c r="S20" s="105">
        <f t="shared" si="10"/>
        <v>0.76736111111111094</v>
      </c>
      <c r="T20" s="105">
        <f t="shared" si="10"/>
        <v>0.80902777777777757</v>
      </c>
      <c r="U20" s="105">
        <f t="shared" si="10"/>
        <v>0.85069444444444431</v>
      </c>
      <c r="V20" s="105">
        <f t="shared" si="10"/>
        <v>0.89236111111111094</v>
      </c>
      <c r="W20" s="105">
        <f t="shared" si="10"/>
        <v>0.93402777777777757</v>
      </c>
      <c r="X20" s="110">
        <f t="shared" si="10"/>
        <v>0.97569444444444431</v>
      </c>
    </row>
    <row r="21" spans="1:24">
      <c r="A21" s="150" t="s">
        <v>29</v>
      </c>
      <c r="B21" s="150"/>
      <c r="C21" s="3" t="s">
        <v>7</v>
      </c>
      <c r="D21" s="65"/>
      <c r="E21" s="105">
        <f>E20+TIME(0,0,0)</f>
        <v>0.26736111111111105</v>
      </c>
      <c r="F21" s="105">
        <f>F20+TIME(0,0,0)</f>
        <v>0.30902777777777779</v>
      </c>
      <c r="G21" s="105">
        <f>G20+TIME(0,0,0)</f>
        <v>0.30902777777777779</v>
      </c>
      <c r="H21" s="65"/>
      <c r="I21" s="105">
        <f>I20+TIME(0,0,0)</f>
        <v>0.35069444444444448</v>
      </c>
      <c r="J21" s="105">
        <f t="shared" ref="J21:X21" si="11">J20+TIME(0,0,0)</f>
        <v>0.3923611111111111</v>
      </c>
      <c r="K21" s="105">
        <f t="shared" si="11"/>
        <v>0.43402777777777779</v>
      </c>
      <c r="L21" s="105">
        <f t="shared" si="11"/>
        <v>0.47569444444444448</v>
      </c>
      <c r="M21" s="105">
        <f t="shared" si="11"/>
        <v>0.51736111111111105</v>
      </c>
      <c r="N21" s="105">
        <f t="shared" si="11"/>
        <v>0.55902777777777757</v>
      </c>
      <c r="O21" s="105">
        <f t="shared" si="11"/>
        <v>0.60069444444444431</v>
      </c>
      <c r="P21" s="105">
        <f t="shared" si="11"/>
        <v>0.64236111111111094</v>
      </c>
      <c r="Q21" s="105">
        <f t="shared" si="11"/>
        <v>0.68402777777777757</v>
      </c>
      <c r="R21" s="105">
        <f t="shared" si="11"/>
        <v>0.72569444444444431</v>
      </c>
      <c r="S21" s="105">
        <f t="shared" si="11"/>
        <v>0.76736111111111094</v>
      </c>
      <c r="T21" s="105">
        <f t="shared" si="11"/>
        <v>0.80902777777777757</v>
      </c>
      <c r="U21" s="105">
        <f t="shared" si="11"/>
        <v>0.85069444444444431</v>
      </c>
      <c r="V21" s="105">
        <f t="shared" si="11"/>
        <v>0.89236111111111094</v>
      </c>
      <c r="W21" s="105">
        <f t="shared" si="11"/>
        <v>0.93402777777777757</v>
      </c>
      <c r="X21" s="110">
        <f t="shared" si="11"/>
        <v>0.97569444444444431</v>
      </c>
    </row>
    <row r="22" spans="1:24" ht="15.75" thickBot="1">
      <c r="A22" s="10" t="s">
        <v>31</v>
      </c>
      <c r="B22" s="10" t="s">
        <v>32</v>
      </c>
      <c r="C22" s="10" t="s">
        <v>8</v>
      </c>
      <c r="D22" s="66"/>
      <c r="E22" s="107">
        <f>E21+TIME(0,17,0)</f>
        <v>0.27916666666666662</v>
      </c>
      <c r="F22" s="107">
        <f>F21+TIME(0,17,0)</f>
        <v>0.32083333333333336</v>
      </c>
      <c r="G22" s="107">
        <f>G21+TIME(0,17,0)</f>
        <v>0.32083333333333336</v>
      </c>
      <c r="H22" s="66"/>
      <c r="I22" s="107">
        <f>I21+TIME(0,17,0)</f>
        <v>0.36250000000000004</v>
      </c>
      <c r="J22" s="107">
        <f t="shared" ref="J22:X22" si="12">J21+TIME(0,17,0)</f>
        <v>0.40416666666666667</v>
      </c>
      <c r="K22" s="107">
        <f t="shared" si="12"/>
        <v>0.44583333333333336</v>
      </c>
      <c r="L22" s="107">
        <f t="shared" si="12"/>
        <v>0.48750000000000004</v>
      </c>
      <c r="M22" s="107">
        <f t="shared" si="12"/>
        <v>0.52916666666666656</v>
      </c>
      <c r="N22" s="107">
        <f t="shared" si="12"/>
        <v>0.57083333333333308</v>
      </c>
      <c r="O22" s="107">
        <f t="shared" si="12"/>
        <v>0.61249999999999982</v>
      </c>
      <c r="P22" s="107">
        <f t="shared" si="12"/>
        <v>0.65416666666666645</v>
      </c>
      <c r="Q22" s="107">
        <f t="shared" si="12"/>
        <v>0.69583333333333308</v>
      </c>
      <c r="R22" s="107">
        <f t="shared" si="12"/>
        <v>0.73749999999999982</v>
      </c>
      <c r="S22" s="107">
        <f t="shared" si="12"/>
        <v>0.77916666666666645</v>
      </c>
      <c r="T22" s="107">
        <f t="shared" si="12"/>
        <v>0.82083333333333308</v>
      </c>
      <c r="U22" s="107">
        <f t="shared" si="12"/>
        <v>0.86249999999999982</v>
      </c>
      <c r="V22" s="107">
        <f t="shared" si="12"/>
        <v>0.90416666666666645</v>
      </c>
      <c r="W22" s="107">
        <f t="shared" si="12"/>
        <v>0.94583333333333308</v>
      </c>
      <c r="X22" s="112">
        <f t="shared" si="12"/>
        <v>0.98749999999999982</v>
      </c>
    </row>
    <row r="23" spans="1:24">
      <c r="A23" s="14" t="s">
        <v>31</v>
      </c>
      <c r="B23" s="2" t="s">
        <v>33</v>
      </c>
      <c r="C23" s="2" t="s">
        <v>7</v>
      </c>
      <c r="D23" s="108">
        <v>0.24097222222222223</v>
      </c>
      <c r="E23" s="108">
        <f>E22+TIME(0,5,0)</f>
        <v>0.28263888888888883</v>
      </c>
      <c r="F23" s="108">
        <f>F22+TIME(0,5,0)</f>
        <v>0.32430555555555557</v>
      </c>
      <c r="G23" s="108">
        <f>G22+TIME(0,5,0)</f>
        <v>0.32430555555555557</v>
      </c>
      <c r="H23" s="108">
        <v>0.32430555555555557</v>
      </c>
      <c r="I23" s="108">
        <f>I22+TIME(0,5,0)</f>
        <v>0.36597222222222225</v>
      </c>
      <c r="J23" s="108">
        <f t="shared" ref="J23:W23" si="13">J22+TIME(0,5,0)</f>
        <v>0.40763888888888888</v>
      </c>
      <c r="K23" s="108">
        <f t="shared" si="13"/>
        <v>0.44930555555555557</v>
      </c>
      <c r="L23" s="108">
        <f t="shared" si="13"/>
        <v>0.49097222222222225</v>
      </c>
      <c r="M23" s="108">
        <f t="shared" si="13"/>
        <v>0.53263888888888877</v>
      </c>
      <c r="N23" s="108">
        <f t="shared" si="13"/>
        <v>0.57430555555555529</v>
      </c>
      <c r="O23" s="108">
        <f t="shared" si="13"/>
        <v>0.61597222222222203</v>
      </c>
      <c r="P23" s="108">
        <f t="shared" si="13"/>
        <v>0.65763888888888866</v>
      </c>
      <c r="Q23" s="108">
        <f t="shared" si="13"/>
        <v>0.69930555555555529</v>
      </c>
      <c r="R23" s="108">
        <f t="shared" si="13"/>
        <v>0.74097222222222203</v>
      </c>
      <c r="S23" s="108">
        <f t="shared" si="13"/>
        <v>0.78263888888888866</v>
      </c>
      <c r="T23" s="108">
        <f t="shared" si="13"/>
        <v>0.82430555555555529</v>
      </c>
      <c r="U23" s="108">
        <f t="shared" si="13"/>
        <v>0.86597222222222203</v>
      </c>
      <c r="V23" s="108">
        <f t="shared" si="13"/>
        <v>0.90763888888888866</v>
      </c>
      <c r="W23" s="108">
        <f t="shared" si="13"/>
        <v>0.94930555555555529</v>
      </c>
      <c r="X23" s="78"/>
    </row>
    <row r="24" spans="1:24" ht="15.75" thickBot="1">
      <c r="A24" s="149" t="s">
        <v>34</v>
      </c>
      <c r="B24" s="149" t="s">
        <v>35</v>
      </c>
      <c r="C24" s="4" t="s">
        <v>8</v>
      </c>
      <c r="D24" s="105">
        <f t="shared" ref="D24:I24" si="14">D23+TIME(0,20,)</f>
        <v>0.25486111111111109</v>
      </c>
      <c r="E24" s="105">
        <f t="shared" si="14"/>
        <v>0.29652777777777772</v>
      </c>
      <c r="F24" s="105">
        <f t="shared" si="14"/>
        <v>0.33819444444444446</v>
      </c>
      <c r="G24" s="105">
        <f t="shared" si="14"/>
        <v>0.33819444444444446</v>
      </c>
      <c r="H24" s="105">
        <f t="shared" si="14"/>
        <v>0.33819444444444446</v>
      </c>
      <c r="I24" s="105">
        <f t="shared" si="14"/>
        <v>0.37986111111111115</v>
      </c>
      <c r="J24" s="105">
        <f t="shared" ref="J24:W24" si="15">J23+TIME(0,20,)</f>
        <v>0.42152777777777778</v>
      </c>
      <c r="K24" s="105">
        <f t="shared" si="15"/>
        <v>0.46319444444444446</v>
      </c>
      <c r="L24" s="105">
        <f t="shared" si="15"/>
        <v>0.50486111111111109</v>
      </c>
      <c r="M24" s="105">
        <f t="shared" si="15"/>
        <v>0.54652777777777761</v>
      </c>
      <c r="N24" s="105">
        <f t="shared" si="15"/>
        <v>0.58819444444444413</v>
      </c>
      <c r="O24" s="105">
        <f t="shared" si="15"/>
        <v>0.62986111111111087</v>
      </c>
      <c r="P24" s="105">
        <f t="shared" si="15"/>
        <v>0.6715277777777775</v>
      </c>
      <c r="Q24" s="105">
        <f t="shared" si="15"/>
        <v>0.71319444444444413</v>
      </c>
      <c r="R24" s="105">
        <f t="shared" si="15"/>
        <v>0.75486111111111087</v>
      </c>
      <c r="S24" s="105">
        <f t="shared" si="15"/>
        <v>0.7965277777777775</v>
      </c>
      <c r="T24" s="105">
        <f t="shared" si="15"/>
        <v>0.83819444444444413</v>
      </c>
      <c r="U24" s="105">
        <f t="shared" si="15"/>
        <v>0.87986111111111087</v>
      </c>
      <c r="V24" s="105">
        <f t="shared" si="15"/>
        <v>0.9215277777777775</v>
      </c>
      <c r="W24" s="105">
        <f t="shared" si="15"/>
        <v>0.96319444444444413</v>
      </c>
      <c r="X24" s="58"/>
    </row>
    <row r="25" spans="1:24">
      <c r="A25" s="150" t="s">
        <v>34</v>
      </c>
      <c r="B25" s="150"/>
      <c r="C25" s="3" t="s">
        <v>7</v>
      </c>
      <c r="D25" s="105">
        <f t="shared" ref="D25:I25" si="16">D24+TIME(0,0,0)</f>
        <v>0.25486111111111109</v>
      </c>
      <c r="E25" s="105">
        <f t="shared" si="16"/>
        <v>0.29652777777777772</v>
      </c>
      <c r="F25" s="105">
        <f t="shared" si="16"/>
        <v>0.33819444444444446</v>
      </c>
      <c r="G25" s="105">
        <f t="shared" si="16"/>
        <v>0.33819444444444446</v>
      </c>
      <c r="H25" s="105">
        <f t="shared" si="16"/>
        <v>0.33819444444444446</v>
      </c>
      <c r="I25" s="105">
        <f t="shared" si="16"/>
        <v>0.37986111111111115</v>
      </c>
      <c r="J25" s="105">
        <f t="shared" ref="J25:W25" si="17">J24+TIME(0,0,0)</f>
        <v>0.42152777777777778</v>
      </c>
      <c r="K25" s="105">
        <f t="shared" si="17"/>
        <v>0.46319444444444446</v>
      </c>
      <c r="L25" s="105">
        <f t="shared" si="17"/>
        <v>0.50486111111111109</v>
      </c>
      <c r="M25" s="105">
        <f t="shared" si="17"/>
        <v>0.54652777777777761</v>
      </c>
      <c r="N25" s="105">
        <f t="shared" si="17"/>
        <v>0.58819444444444413</v>
      </c>
      <c r="O25" s="105">
        <f t="shared" si="17"/>
        <v>0.62986111111111087</v>
      </c>
      <c r="P25" s="105">
        <f t="shared" si="17"/>
        <v>0.6715277777777775</v>
      </c>
      <c r="Q25" s="105">
        <f t="shared" si="17"/>
        <v>0.71319444444444413</v>
      </c>
      <c r="R25" s="105">
        <f t="shared" si="17"/>
        <v>0.75486111111111087</v>
      </c>
      <c r="S25" s="105">
        <f t="shared" si="17"/>
        <v>0.7965277777777775</v>
      </c>
      <c r="T25" s="105">
        <f t="shared" si="17"/>
        <v>0.83819444444444413</v>
      </c>
      <c r="U25" s="105">
        <f t="shared" si="17"/>
        <v>0.87986111111111087</v>
      </c>
      <c r="V25" s="105">
        <f t="shared" si="17"/>
        <v>0.9215277777777775</v>
      </c>
      <c r="W25" s="105">
        <f t="shared" si="17"/>
        <v>0.96319444444444413</v>
      </c>
      <c r="X25" s="59"/>
    </row>
    <row r="26" spans="1:24" ht="15.75" thickBot="1">
      <c r="A26" s="149" t="s">
        <v>36</v>
      </c>
      <c r="B26" s="149" t="s">
        <v>37</v>
      </c>
      <c r="C26" s="4" t="s">
        <v>8</v>
      </c>
      <c r="D26" s="105">
        <f t="shared" ref="D26:I26" si="18">D25+TIME(0,17,0)</f>
        <v>0.26666666666666666</v>
      </c>
      <c r="E26" s="105">
        <f t="shared" si="18"/>
        <v>0.30833333333333329</v>
      </c>
      <c r="F26" s="105">
        <f t="shared" si="18"/>
        <v>0.35000000000000003</v>
      </c>
      <c r="G26" s="105">
        <f t="shared" si="18"/>
        <v>0.35000000000000003</v>
      </c>
      <c r="H26" s="105">
        <f t="shared" si="18"/>
        <v>0.35000000000000003</v>
      </c>
      <c r="I26" s="105">
        <f t="shared" si="18"/>
        <v>0.39166666666666672</v>
      </c>
      <c r="J26" s="105">
        <f t="shared" ref="J26:W26" si="19">J25+TIME(0,17,0)</f>
        <v>0.43333333333333335</v>
      </c>
      <c r="K26" s="105">
        <f t="shared" si="19"/>
        <v>0.47500000000000003</v>
      </c>
      <c r="L26" s="105">
        <f t="shared" si="19"/>
        <v>0.51666666666666661</v>
      </c>
      <c r="M26" s="105">
        <f t="shared" si="19"/>
        <v>0.55833333333333313</v>
      </c>
      <c r="N26" s="105">
        <f t="shared" si="19"/>
        <v>0.59999999999999964</v>
      </c>
      <c r="O26" s="105">
        <f t="shared" si="19"/>
        <v>0.64166666666666639</v>
      </c>
      <c r="P26" s="105">
        <f t="shared" si="19"/>
        <v>0.68333333333333302</v>
      </c>
      <c r="Q26" s="105">
        <f t="shared" si="19"/>
        <v>0.72499999999999964</v>
      </c>
      <c r="R26" s="105">
        <f t="shared" si="19"/>
        <v>0.76666666666666639</v>
      </c>
      <c r="S26" s="105">
        <f t="shared" si="19"/>
        <v>0.80833333333333302</v>
      </c>
      <c r="T26" s="105">
        <f t="shared" si="19"/>
        <v>0.84999999999999964</v>
      </c>
      <c r="U26" s="105">
        <f t="shared" si="19"/>
        <v>0.89166666666666639</v>
      </c>
      <c r="V26" s="105">
        <f t="shared" si="19"/>
        <v>0.93333333333333302</v>
      </c>
      <c r="W26" s="105">
        <f t="shared" si="19"/>
        <v>0.97499999999999964</v>
      </c>
      <c r="X26" s="59"/>
    </row>
    <row r="27" spans="1:24" ht="15" customHeight="1">
      <c r="A27" s="150" t="s">
        <v>36</v>
      </c>
      <c r="B27" s="150"/>
      <c r="C27" s="3" t="s">
        <v>7</v>
      </c>
      <c r="D27" s="105">
        <f t="shared" ref="D27:I27" si="20">D26+TIME(0,0,0)</f>
        <v>0.26666666666666666</v>
      </c>
      <c r="E27" s="105">
        <f t="shared" si="20"/>
        <v>0.30833333333333329</v>
      </c>
      <c r="F27" s="105">
        <f t="shared" si="20"/>
        <v>0.35000000000000003</v>
      </c>
      <c r="G27" s="105">
        <f t="shared" si="20"/>
        <v>0.35000000000000003</v>
      </c>
      <c r="H27" s="105">
        <f t="shared" si="20"/>
        <v>0.35000000000000003</v>
      </c>
      <c r="I27" s="105">
        <f t="shared" si="20"/>
        <v>0.39166666666666672</v>
      </c>
      <c r="J27" s="105">
        <f t="shared" ref="J27:W27" si="21">J26+TIME(0,0,0)</f>
        <v>0.43333333333333335</v>
      </c>
      <c r="K27" s="105">
        <f t="shared" si="21"/>
        <v>0.47500000000000003</v>
      </c>
      <c r="L27" s="105">
        <f t="shared" si="21"/>
        <v>0.51666666666666661</v>
      </c>
      <c r="M27" s="105">
        <f t="shared" si="21"/>
        <v>0.55833333333333313</v>
      </c>
      <c r="N27" s="105">
        <f t="shared" si="21"/>
        <v>0.59999999999999964</v>
      </c>
      <c r="O27" s="105">
        <f t="shared" si="21"/>
        <v>0.64166666666666639</v>
      </c>
      <c r="P27" s="105">
        <f t="shared" si="21"/>
        <v>0.68333333333333302</v>
      </c>
      <c r="Q27" s="105">
        <f t="shared" si="21"/>
        <v>0.72499999999999964</v>
      </c>
      <c r="R27" s="105">
        <f t="shared" si="21"/>
        <v>0.76666666666666639</v>
      </c>
      <c r="S27" s="105">
        <f t="shared" si="21"/>
        <v>0.80833333333333302</v>
      </c>
      <c r="T27" s="105">
        <f t="shared" si="21"/>
        <v>0.84999999999999964</v>
      </c>
      <c r="U27" s="105">
        <f t="shared" si="21"/>
        <v>0.89166666666666639</v>
      </c>
      <c r="V27" s="105">
        <f t="shared" si="21"/>
        <v>0.93333333333333302</v>
      </c>
      <c r="W27" s="105">
        <f t="shared" si="21"/>
        <v>0.97499999999999964</v>
      </c>
      <c r="X27" s="59"/>
    </row>
    <row r="28" spans="1:24" ht="15.75" thickBot="1">
      <c r="A28" s="149" t="s">
        <v>38</v>
      </c>
      <c r="B28" s="149" t="s">
        <v>22</v>
      </c>
      <c r="C28" s="4" t="s">
        <v>8</v>
      </c>
      <c r="D28" s="105">
        <f t="shared" ref="D28:I28" si="22">D27+TIME(0,24,0)</f>
        <v>0.28333333333333333</v>
      </c>
      <c r="E28" s="105">
        <f t="shared" si="22"/>
        <v>0.32499999999999996</v>
      </c>
      <c r="F28" s="105">
        <f t="shared" si="22"/>
        <v>0.3666666666666667</v>
      </c>
      <c r="G28" s="105">
        <f t="shared" si="22"/>
        <v>0.3666666666666667</v>
      </c>
      <c r="H28" s="105">
        <f t="shared" si="22"/>
        <v>0.3666666666666667</v>
      </c>
      <c r="I28" s="105">
        <f t="shared" si="22"/>
        <v>0.40833333333333338</v>
      </c>
      <c r="J28" s="105">
        <f t="shared" ref="J28:W28" si="23">J27+TIME(0,24,0)</f>
        <v>0.45</v>
      </c>
      <c r="K28" s="105">
        <f t="shared" si="23"/>
        <v>0.4916666666666667</v>
      </c>
      <c r="L28" s="105">
        <f t="shared" si="23"/>
        <v>0.53333333333333333</v>
      </c>
      <c r="M28" s="105">
        <f t="shared" si="23"/>
        <v>0.57499999999999984</v>
      </c>
      <c r="N28" s="105">
        <f t="shared" si="23"/>
        <v>0.61666666666666636</v>
      </c>
      <c r="O28" s="105">
        <f t="shared" si="23"/>
        <v>0.6583333333333331</v>
      </c>
      <c r="P28" s="105">
        <f t="shared" si="23"/>
        <v>0.69999999999999973</v>
      </c>
      <c r="Q28" s="105">
        <f t="shared" si="23"/>
        <v>0.74166666666666636</v>
      </c>
      <c r="R28" s="105">
        <f t="shared" si="23"/>
        <v>0.7833333333333331</v>
      </c>
      <c r="S28" s="105">
        <f t="shared" si="23"/>
        <v>0.82499999999999973</v>
      </c>
      <c r="T28" s="105">
        <f t="shared" si="23"/>
        <v>0.86666666666666636</v>
      </c>
      <c r="U28" s="105">
        <f t="shared" si="23"/>
        <v>0.9083333333333331</v>
      </c>
      <c r="V28" s="105">
        <f t="shared" si="23"/>
        <v>0.94999999999999973</v>
      </c>
      <c r="W28" s="105">
        <f t="shared" si="23"/>
        <v>0.99166666666666636</v>
      </c>
      <c r="X28" s="59"/>
    </row>
    <row r="29" spans="1:24">
      <c r="A29" s="150" t="s">
        <v>38</v>
      </c>
      <c r="B29" s="150"/>
      <c r="C29" s="3" t="s">
        <v>7</v>
      </c>
      <c r="D29" s="105">
        <f t="shared" ref="D29:I29" si="24">D28+TIME(0,0,0)</f>
        <v>0.28333333333333333</v>
      </c>
      <c r="E29" s="105">
        <f t="shared" si="24"/>
        <v>0.32499999999999996</v>
      </c>
      <c r="F29" s="105">
        <f t="shared" si="24"/>
        <v>0.3666666666666667</v>
      </c>
      <c r="G29" s="105">
        <f t="shared" si="24"/>
        <v>0.3666666666666667</v>
      </c>
      <c r="H29" s="105">
        <f t="shared" si="24"/>
        <v>0.3666666666666667</v>
      </c>
      <c r="I29" s="105">
        <f t="shared" si="24"/>
        <v>0.40833333333333338</v>
      </c>
      <c r="J29" s="105">
        <f t="shared" ref="J29:W29" si="25">J28+TIME(0,0,0)</f>
        <v>0.45</v>
      </c>
      <c r="K29" s="105">
        <f t="shared" si="25"/>
        <v>0.4916666666666667</v>
      </c>
      <c r="L29" s="105">
        <f t="shared" si="25"/>
        <v>0.53333333333333333</v>
      </c>
      <c r="M29" s="105">
        <f t="shared" si="25"/>
        <v>0.57499999999999984</v>
      </c>
      <c r="N29" s="105">
        <f t="shared" si="25"/>
        <v>0.61666666666666636</v>
      </c>
      <c r="O29" s="105">
        <f t="shared" si="25"/>
        <v>0.6583333333333331</v>
      </c>
      <c r="P29" s="105">
        <f t="shared" si="25"/>
        <v>0.69999999999999973</v>
      </c>
      <c r="Q29" s="105">
        <f t="shared" si="25"/>
        <v>0.74166666666666636</v>
      </c>
      <c r="R29" s="105">
        <f t="shared" si="25"/>
        <v>0.7833333333333331</v>
      </c>
      <c r="S29" s="105">
        <f t="shared" si="25"/>
        <v>0.82499999999999973</v>
      </c>
      <c r="T29" s="105">
        <f t="shared" si="25"/>
        <v>0.86666666666666636</v>
      </c>
      <c r="U29" s="105">
        <f t="shared" si="25"/>
        <v>0.9083333333333331</v>
      </c>
      <c r="V29" s="105">
        <f t="shared" si="25"/>
        <v>0.94999999999999973</v>
      </c>
      <c r="W29" s="105">
        <f t="shared" si="25"/>
        <v>0.99166666666666636</v>
      </c>
      <c r="X29" s="59"/>
    </row>
    <row r="30" spans="1:24" ht="15" customHeight="1" thickBot="1">
      <c r="A30" s="149" t="s">
        <v>39</v>
      </c>
      <c r="B30" s="149" t="s">
        <v>40</v>
      </c>
      <c r="C30" s="4" t="s">
        <v>8</v>
      </c>
      <c r="D30" s="105">
        <f t="shared" ref="D30:I30" si="26">D29+TIME(0,10,0)</f>
        <v>0.29027777777777775</v>
      </c>
      <c r="E30" s="105">
        <f t="shared" si="26"/>
        <v>0.33194444444444438</v>
      </c>
      <c r="F30" s="105">
        <f t="shared" si="26"/>
        <v>0.37361111111111112</v>
      </c>
      <c r="G30" s="105">
        <f t="shared" si="26"/>
        <v>0.37361111111111112</v>
      </c>
      <c r="H30" s="105">
        <f t="shared" si="26"/>
        <v>0.37361111111111112</v>
      </c>
      <c r="I30" s="105">
        <f t="shared" si="26"/>
        <v>0.4152777777777778</v>
      </c>
      <c r="J30" s="105">
        <f t="shared" ref="J30:W30" si="27">J29+TIME(0,10,0)</f>
        <v>0.45694444444444443</v>
      </c>
      <c r="K30" s="105">
        <f t="shared" si="27"/>
        <v>0.49861111111111112</v>
      </c>
      <c r="L30" s="105">
        <f t="shared" si="27"/>
        <v>0.54027777777777775</v>
      </c>
      <c r="M30" s="105">
        <f t="shared" si="27"/>
        <v>0.58194444444444426</v>
      </c>
      <c r="N30" s="105">
        <f t="shared" si="27"/>
        <v>0.62361111111111078</v>
      </c>
      <c r="O30" s="105">
        <f t="shared" si="27"/>
        <v>0.66527777777777752</v>
      </c>
      <c r="P30" s="105">
        <f t="shared" si="27"/>
        <v>0.70694444444444415</v>
      </c>
      <c r="Q30" s="105">
        <f t="shared" si="27"/>
        <v>0.74861111111111078</v>
      </c>
      <c r="R30" s="105">
        <f t="shared" si="27"/>
        <v>0.79027777777777752</v>
      </c>
      <c r="S30" s="105">
        <f t="shared" si="27"/>
        <v>0.83194444444444415</v>
      </c>
      <c r="T30" s="105">
        <f t="shared" si="27"/>
        <v>0.87361111111111078</v>
      </c>
      <c r="U30" s="105">
        <f t="shared" si="27"/>
        <v>0.91527777777777752</v>
      </c>
      <c r="V30" s="105">
        <f t="shared" si="27"/>
        <v>0.95694444444444415</v>
      </c>
      <c r="W30" s="105">
        <f t="shared" si="27"/>
        <v>0.99861111111111078</v>
      </c>
      <c r="X30" s="59"/>
    </row>
    <row r="31" spans="1:24">
      <c r="A31" s="150" t="s">
        <v>39</v>
      </c>
      <c r="B31" s="151"/>
      <c r="C31" s="3" t="s">
        <v>7</v>
      </c>
      <c r="D31" s="105">
        <f t="shared" ref="D31:I31" si="28">D30+TIME(0,0,0)</f>
        <v>0.29027777777777775</v>
      </c>
      <c r="E31" s="105">
        <f t="shared" si="28"/>
        <v>0.33194444444444438</v>
      </c>
      <c r="F31" s="105">
        <f t="shared" si="28"/>
        <v>0.37361111111111112</v>
      </c>
      <c r="G31" s="105">
        <f t="shared" si="28"/>
        <v>0.37361111111111112</v>
      </c>
      <c r="H31" s="105">
        <f t="shared" si="28"/>
        <v>0.37361111111111112</v>
      </c>
      <c r="I31" s="105">
        <f t="shared" si="28"/>
        <v>0.4152777777777778</v>
      </c>
      <c r="J31" s="105">
        <f t="shared" ref="J31:W31" si="29">J30+TIME(0,0,0)</f>
        <v>0.45694444444444443</v>
      </c>
      <c r="K31" s="105">
        <f t="shared" si="29"/>
        <v>0.49861111111111112</v>
      </c>
      <c r="L31" s="105">
        <f t="shared" si="29"/>
        <v>0.54027777777777775</v>
      </c>
      <c r="M31" s="105">
        <f t="shared" si="29"/>
        <v>0.58194444444444426</v>
      </c>
      <c r="N31" s="105">
        <f t="shared" si="29"/>
        <v>0.62361111111111078</v>
      </c>
      <c r="O31" s="105">
        <f t="shared" si="29"/>
        <v>0.66527777777777752</v>
      </c>
      <c r="P31" s="105">
        <f t="shared" si="29"/>
        <v>0.70694444444444415</v>
      </c>
      <c r="Q31" s="105">
        <f t="shared" si="29"/>
        <v>0.74861111111111078</v>
      </c>
      <c r="R31" s="105">
        <f t="shared" si="29"/>
        <v>0.79027777777777752</v>
      </c>
      <c r="S31" s="105">
        <f t="shared" si="29"/>
        <v>0.83194444444444415</v>
      </c>
      <c r="T31" s="105">
        <f t="shared" si="29"/>
        <v>0.87361111111111078</v>
      </c>
      <c r="U31" s="105">
        <f t="shared" si="29"/>
        <v>0.91527777777777752</v>
      </c>
      <c r="V31" s="105">
        <f t="shared" si="29"/>
        <v>0.95694444444444415</v>
      </c>
      <c r="W31" s="105">
        <f t="shared" si="29"/>
        <v>0.99861111111111078</v>
      </c>
      <c r="X31" s="59"/>
    </row>
    <row r="32" spans="1:24" ht="15.75" thickBot="1">
      <c r="A32" s="16" t="s">
        <v>41</v>
      </c>
      <c r="B32" s="98" t="s">
        <v>42</v>
      </c>
      <c r="C32" s="4" t="s">
        <v>8</v>
      </c>
      <c r="D32" s="106">
        <f t="shared" ref="D32:I32" si="30">D31+TIME(0,15,0)</f>
        <v>0.30069444444444443</v>
      </c>
      <c r="E32" s="106">
        <f t="shared" si="30"/>
        <v>0.34236111111111106</v>
      </c>
      <c r="F32" s="106">
        <f t="shared" si="30"/>
        <v>0.3840277777777778</v>
      </c>
      <c r="G32" s="106">
        <f t="shared" si="30"/>
        <v>0.3840277777777778</v>
      </c>
      <c r="H32" s="106">
        <f t="shared" si="30"/>
        <v>0.3840277777777778</v>
      </c>
      <c r="I32" s="106">
        <f t="shared" si="30"/>
        <v>0.42569444444444449</v>
      </c>
      <c r="J32" s="106">
        <f t="shared" ref="J32:W32" si="31">J31+TIME(0,15,0)</f>
        <v>0.46736111111111112</v>
      </c>
      <c r="K32" s="106">
        <f t="shared" si="31"/>
        <v>0.50902777777777775</v>
      </c>
      <c r="L32" s="106">
        <f t="shared" si="31"/>
        <v>0.55069444444444438</v>
      </c>
      <c r="M32" s="106">
        <f t="shared" si="31"/>
        <v>0.59236111111111089</v>
      </c>
      <c r="N32" s="106">
        <f t="shared" si="31"/>
        <v>0.63402777777777741</v>
      </c>
      <c r="O32" s="106">
        <f t="shared" si="31"/>
        <v>0.67569444444444415</v>
      </c>
      <c r="P32" s="106">
        <f t="shared" si="31"/>
        <v>0.71736111111111078</v>
      </c>
      <c r="Q32" s="106">
        <f t="shared" si="31"/>
        <v>0.75902777777777741</v>
      </c>
      <c r="R32" s="106">
        <f t="shared" si="31"/>
        <v>0.80069444444444415</v>
      </c>
      <c r="S32" s="106">
        <f t="shared" si="31"/>
        <v>0.84236111111111078</v>
      </c>
      <c r="T32" s="106">
        <f t="shared" si="31"/>
        <v>0.88402777777777741</v>
      </c>
      <c r="U32" s="106">
        <f t="shared" si="31"/>
        <v>0.92569444444444415</v>
      </c>
      <c r="V32" s="106">
        <f t="shared" si="31"/>
        <v>0.96736111111111078</v>
      </c>
      <c r="W32" s="106">
        <f t="shared" si="31"/>
        <v>1.0090277777777774</v>
      </c>
      <c r="X32" s="60"/>
    </row>
    <row r="33" spans="1:24" ht="15.75" thickBot="1">
      <c r="A33" s="99" t="s">
        <v>55</v>
      </c>
      <c r="B33" s="103"/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32" t="s">
        <v>56</v>
      </c>
      <c r="U33" s="101"/>
      <c r="V33" s="101"/>
      <c r="W33" s="101"/>
      <c r="X33" s="102"/>
    </row>
    <row r="34" spans="1:24" ht="14.45" customHeight="1">
      <c r="A34" s="14" t="s">
        <v>41</v>
      </c>
      <c r="B34" s="2"/>
      <c r="C34" s="2" t="s">
        <v>7</v>
      </c>
      <c r="D34" s="139" t="s">
        <v>60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1"/>
      <c r="T34" s="108">
        <f>T32+TIME(0,0,0)</f>
        <v>0.88402777777777741</v>
      </c>
      <c r="U34" s="145" t="s">
        <v>62</v>
      </c>
      <c r="V34" s="146"/>
      <c r="W34" s="146"/>
      <c r="X34" s="59"/>
    </row>
    <row r="35" spans="1:24" ht="15.75" thickBot="1">
      <c r="A35" s="4" t="s">
        <v>49</v>
      </c>
      <c r="B35" s="4"/>
      <c r="C35" s="4" t="s">
        <v>8</v>
      </c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4"/>
      <c r="T35" s="106">
        <f>T34+TIME(0,18,0)</f>
        <v>0.89652777777777737</v>
      </c>
      <c r="U35" s="147"/>
      <c r="V35" s="148"/>
      <c r="W35" s="148"/>
      <c r="X35" s="60"/>
    </row>
    <row r="36" spans="1:24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4">
      <c r="A37" s="136" t="s">
        <v>57</v>
      </c>
      <c r="D37" s="34"/>
      <c r="G37" s="8"/>
      <c r="H37" s="8"/>
      <c r="I37" s="8"/>
      <c r="J37" s="8"/>
      <c r="K37" s="8"/>
      <c r="L37" s="8"/>
      <c r="M37" s="8"/>
    </row>
    <row r="38" spans="1:24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4" ht="15.75" thickBot="1"/>
    <row r="40" spans="1:24">
      <c r="A40" s="154" t="s">
        <v>10</v>
      </c>
      <c r="B40" s="155"/>
      <c r="C40" s="155"/>
      <c r="D40" s="155"/>
      <c r="E40" s="155"/>
      <c r="F40" s="156"/>
    </row>
    <row r="41" spans="1:24">
      <c r="A41" s="157"/>
      <c r="B41" s="158"/>
      <c r="C41" s="158"/>
      <c r="D41" s="158"/>
      <c r="E41" s="158"/>
      <c r="F41" s="159"/>
    </row>
    <row r="42" spans="1:24">
      <c r="A42" s="157"/>
      <c r="B42" s="158"/>
      <c r="C42" s="158"/>
      <c r="D42" s="158"/>
      <c r="E42" s="158"/>
      <c r="F42" s="159"/>
    </row>
    <row r="43" spans="1:24">
      <c r="A43" s="157"/>
      <c r="B43" s="158"/>
      <c r="C43" s="158"/>
      <c r="D43" s="158"/>
      <c r="E43" s="158"/>
      <c r="F43" s="159"/>
    </row>
    <row r="44" spans="1:24">
      <c r="A44" s="157"/>
      <c r="B44" s="158"/>
      <c r="C44" s="158"/>
      <c r="D44" s="158"/>
      <c r="E44" s="158"/>
      <c r="F44" s="159"/>
    </row>
    <row r="45" spans="1:24">
      <c r="A45" s="157"/>
      <c r="B45" s="158"/>
      <c r="C45" s="158"/>
      <c r="D45" s="158"/>
      <c r="E45" s="158"/>
      <c r="F45" s="159"/>
    </row>
    <row r="46" spans="1:24">
      <c r="A46" s="157"/>
      <c r="B46" s="158"/>
      <c r="C46" s="158"/>
      <c r="D46" s="158"/>
      <c r="E46" s="158"/>
      <c r="F46" s="159"/>
    </row>
    <row r="47" spans="1:24">
      <c r="A47" s="157"/>
      <c r="B47" s="158"/>
      <c r="C47" s="158"/>
      <c r="D47" s="158"/>
      <c r="E47" s="158"/>
      <c r="F47" s="159"/>
    </row>
    <row r="48" spans="1:24" ht="15.75" thickBot="1">
      <c r="A48" s="160"/>
      <c r="B48" s="161"/>
      <c r="C48" s="161"/>
      <c r="D48" s="161"/>
      <c r="E48" s="161"/>
      <c r="F48" s="162"/>
    </row>
    <row r="49" spans="12:13">
      <c r="L49" s="8"/>
      <c r="M49" s="8"/>
    </row>
  </sheetData>
  <mergeCells count="22">
    <mergeCell ref="A1:U3"/>
    <mergeCell ref="A40:F48"/>
    <mergeCell ref="A10:A11"/>
    <mergeCell ref="B10:B11"/>
    <mergeCell ref="A12:A13"/>
    <mergeCell ref="B12:B13"/>
    <mergeCell ref="A16:A17"/>
    <mergeCell ref="A18:A19"/>
    <mergeCell ref="A20:A21"/>
    <mergeCell ref="A24:A25"/>
    <mergeCell ref="A26:A27"/>
    <mergeCell ref="A28:A29"/>
    <mergeCell ref="A30:A31"/>
    <mergeCell ref="B16:B17"/>
    <mergeCell ref="B18:B19"/>
    <mergeCell ref="D34:S35"/>
    <mergeCell ref="U34:W35"/>
    <mergeCell ref="B20:B21"/>
    <mergeCell ref="B24:B25"/>
    <mergeCell ref="B26:B27"/>
    <mergeCell ref="B28:B29"/>
    <mergeCell ref="B30:B31"/>
  </mergeCells>
  <pageMargins left="0.7" right="0.7" top="0.78740157499999996" bottom="0.78740157499999996" header="0.3" footer="0.3"/>
  <pageSetup paperSize="9" scale="77" fitToWidth="0" fitToHeight="0" orientation="landscape" r:id="rId1"/>
  <headerFooter>
    <oddHeader>&amp;L&amp;"DB Neo Office"&amp;11&amp;KEC0016           DB Intern / DB internal&amp;1#_x000D_</oddHeader>
  </headerFooter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18CB-9DDF-A946-96C2-668690577C1F}">
  <dimension ref="A1:AD48"/>
  <sheetViews>
    <sheetView zoomScaleNormal="100" workbookViewId="0">
      <selection activeCell="Q43" sqref="Q43"/>
    </sheetView>
  </sheetViews>
  <sheetFormatPr baseColWidth="10" defaultColWidth="11.42578125" defaultRowHeight="15"/>
  <cols>
    <col min="1" max="1" width="23.5703125" customWidth="1"/>
    <col min="2" max="2" width="31.5703125" bestFit="1" customWidth="1"/>
    <col min="3" max="3" width="3.140625" style="13" bestFit="1" customWidth="1"/>
    <col min="4" max="4" width="6.28515625" bestFit="1" customWidth="1"/>
    <col min="5" max="5" width="6" bestFit="1" customWidth="1"/>
    <col min="6" max="6" width="6.28515625" bestFit="1" customWidth="1"/>
    <col min="7" max="7" width="6" bestFit="1" customWidth="1"/>
    <col min="8" max="8" width="6.5703125" bestFit="1" customWidth="1"/>
    <col min="9" max="14" width="6" bestFit="1" customWidth="1"/>
    <col min="15" max="15" width="6.28515625" customWidth="1"/>
    <col min="16" max="25" width="6" bestFit="1" customWidth="1"/>
    <col min="26" max="26" width="11.140625" customWidth="1"/>
    <col min="27" max="28" width="6.140625" bestFit="1" customWidth="1"/>
  </cols>
  <sheetData>
    <row r="1" spans="1:28" ht="35.1" customHeight="1">
      <c r="A1" s="152" t="s">
        <v>61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</row>
    <row r="2" spans="1:28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</row>
    <row r="3" spans="1:28" ht="15.75" thickBo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</row>
    <row r="4" spans="1:28">
      <c r="A4" s="46"/>
      <c r="B4" s="48"/>
      <c r="C4" s="47"/>
      <c r="D4" s="79" t="s">
        <v>57</v>
      </c>
      <c r="E4" s="79" t="s">
        <v>57</v>
      </c>
      <c r="F4" s="79" t="s">
        <v>57</v>
      </c>
      <c r="G4" s="79" t="s">
        <v>57</v>
      </c>
      <c r="H4" s="79" t="s">
        <v>57</v>
      </c>
      <c r="I4" s="79" t="s">
        <v>57</v>
      </c>
      <c r="J4" s="79" t="s">
        <v>59</v>
      </c>
      <c r="K4" s="79" t="s">
        <v>57</v>
      </c>
      <c r="L4" s="79" t="s">
        <v>57</v>
      </c>
      <c r="M4" s="79" t="s">
        <v>57</v>
      </c>
      <c r="N4" s="79" t="s">
        <v>57</v>
      </c>
      <c r="O4" s="79" t="s">
        <v>57</v>
      </c>
      <c r="P4" s="79" t="s">
        <v>57</v>
      </c>
      <c r="Q4" s="79" t="s">
        <v>57</v>
      </c>
      <c r="R4" s="79" t="s">
        <v>57</v>
      </c>
      <c r="S4" s="79" t="s">
        <v>57</v>
      </c>
      <c r="T4" s="79" t="s">
        <v>57</v>
      </c>
      <c r="U4" s="79" t="s">
        <v>57</v>
      </c>
      <c r="V4" s="79" t="s">
        <v>57</v>
      </c>
      <c r="W4" s="79" t="s">
        <v>57</v>
      </c>
      <c r="X4" s="79" t="s">
        <v>57</v>
      </c>
      <c r="Y4" s="79" t="s">
        <v>57</v>
      </c>
    </row>
    <row r="5" spans="1:28" ht="15.75" thickBot="1">
      <c r="A5" s="31" t="s">
        <v>1</v>
      </c>
      <c r="B5" s="30"/>
      <c r="C5" s="32"/>
      <c r="D5" s="113">
        <v>84551</v>
      </c>
      <c r="E5" s="113">
        <v>84551</v>
      </c>
      <c r="F5" s="113">
        <v>84553</v>
      </c>
      <c r="G5" s="113">
        <v>84553</v>
      </c>
      <c r="H5" s="113">
        <v>84555</v>
      </c>
      <c r="I5" s="113">
        <v>84555</v>
      </c>
      <c r="J5" s="113">
        <v>84557</v>
      </c>
      <c r="K5" s="113">
        <v>84559</v>
      </c>
      <c r="L5" s="113">
        <v>84561</v>
      </c>
      <c r="M5" s="113">
        <v>84563</v>
      </c>
      <c r="N5" s="113">
        <v>84565</v>
      </c>
      <c r="O5" s="113">
        <v>84567</v>
      </c>
      <c r="P5" s="113">
        <v>84569</v>
      </c>
      <c r="Q5" s="113">
        <v>84571</v>
      </c>
      <c r="R5" s="113">
        <v>84573</v>
      </c>
      <c r="S5" s="113">
        <v>84575</v>
      </c>
      <c r="T5" s="113">
        <v>84577</v>
      </c>
      <c r="U5" s="113">
        <v>84579</v>
      </c>
      <c r="V5" s="113">
        <v>84581</v>
      </c>
      <c r="W5" s="113">
        <v>84583</v>
      </c>
      <c r="X5" s="113">
        <v>84585</v>
      </c>
      <c r="Y5" s="113">
        <v>84587</v>
      </c>
    </row>
    <row r="6" spans="1:28">
      <c r="A6" s="27" t="s">
        <v>2</v>
      </c>
      <c r="B6" s="114">
        <v>46221</v>
      </c>
      <c r="C6" s="28"/>
      <c r="D6" s="115"/>
      <c r="E6" s="115" t="s">
        <v>54</v>
      </c>
      <c r="F6" s="115"/>
      <c r="G6" s="115" t="s">
        <v>54</v>
      </c>
      <c r="H6" s="115" t="s">
        <v>54</v>
      </c>
      <c r="I6" s="115"/>
      <c r="J6" s="115" t="s">
        <v>54</v>
      </c>
      <c r="K6" s="115" t="s">
        <v>54</v>
      </c>
      <c r="L6" s="115" t="s">
        <v>54</v>
      </c>
      <c r="M6" s="115" t="s">
        <v>54</v>
      </c>
      <c r="N6" s="115" t="s">
        <v>54</v>
      </c>
      <c r="O6" s="115" t="s">
        <v>54</v>
      </c>
      <c r="P6" s="115" t="s">
        <v>54</v>
      </c>
      <c r="Q6" s="115" t="s">
        <v>54</v>
      </c>
      <c r="R6" s="115" t="s">
        <v>54</v>
      </c>
      <c r="S6" s="115" t="s">
        <v>54</v>
      </c>
      <c r="T6" s="115" t="s">
        <v>54</v>
      </c>
      <c r="U6" s="115" t="s">
        <v>54</v>
      </c>
      <c r="V6" s="115" t="s">
        <v>54</v>
      </c>
      <c r="W6" s="115" t="s">
        <v>54</v>
      </c>
      <c r="X6" s="115" t="s">
        <v>54</v>
      </c>
      <c r="Y6" s="116" t="s">
        <v>54</v>
      </c>
    </row>
    <row r="7" spans="1:28">
      <c r="A7" s="29" t="s">
        <v>2</v>
      </c>
      <c r="B7" s="117">
        <v>46222</v>
      </c>
      <c r="C7" s="26"/>
      <c r="D7" s="118"/>
      <c r="E7" s="118"/>
      <c r="F7" s="118"/>
      <c r="G7" s="118"/>
      <c r="H7" s="118"/>
      <c r="I7" s="118" t="s">
        <v>54</v>
      </c>
      <c r="J7" s="118" t="s">
        <v>54</v>
      </c>
      <c r="K7" s="118" t="s">
        <v>54</v>
      </c>
      <c r="L7" s="118" t="s">
        <v>54</v>
      </c>
      <c r="M7" s="118" t="s">
        <v>54</v>
      </c>
      <c r="N7" s="118" t="s">
        <v>54</v>
      </c>
      <c r="O7" s="118" t="s">
        <v>54</v>
      </c>
      <c r="P7" s="118" t="s">
        <v>54</v>
      </c>
      <c r="Q7" s="118" t="s">
        <v>54</v>
      </c>
      <c r="R7" s="118" t="s">
        <v>54</v>
      </c>
      <c r="S7" s="118" t="s">
        <v>54</v>
      </c>
      <c r="T7" s="118" t="s">
        <v>54</v>
      </c>
      <c r="U7" s="118" t="s">
        <v>54</v>
      </c>
      <c r="V7" s="118" t="s">
        <v>54</v>
      </c>
      <c r="W7" s="118" t="s">
        <v>54</v>
      </c>
      <c r="X7" s="118" t="s">
        <v>54</v>
      </c>
      <c r="Y7" s="119"/>
    </row>
    <row r="8" spans="1:28" ht="15.75" thickBot="1">
      <c r="A8" s="120" t="s">
        <v>2</v>
      </c>
      <c r="B8" s="121">
        <v>46223</v>
      </c>
      <c r="C8" s="122"/>
      <c r="D8" s="123" t="s">
        <v>54</v>
      </c>
      <c r="E8" s="123"/>
      <c r="F8" s="123" t="s">
        <v>54</v>
      </c>
      <c r="G8" s="123"/>
      <c r="H8" s="123" t="s">
        <v>54</v>
      </c>
      <c r="I8" s="123"/>
      <c r="J8" s="123" t="s">
        <v>54</v>
      </c>
      <c r="K8" s="123" t="s">
        <v>54</v>
      </c>
      <c r="L8" s="123" t="s">
        <v>54</v>
      </c>
      <c r="M8" s="123" t="s">
        <v>54</v>
      </c>
      <c r="N8" s="123" t="s">
        <v>54</v>
      </c>
      <c r="O8" s="123" t="s">
        <v>54</v>
      </c>
      <c r="P8" s="123" t="s">
        <v>54</v>
      </c>
      <c r="Q8" s="123" t="s">
        <v>54</v>
      </c>
      <c r="R8" s="123" t="s">
        <v>54</v>
      </c>
      <c r="S8" s="123" t="s">
        <v>54</v>
      </c>
      <c r="T8" s="123" t="s">
        <v>54</v>
      </c>
      <c r="U8" s="123" t="s">
        <v>54</v>
      </c>
      <c r="V8" s="123" t="s">
        <v>54</v>
      </c>
      <c r="W8" s="123" t="s">
        <v>54</v>
      </c>
      <c r="X8" s="123" t="s">
        <v>54</v>
      </c>
      <c r="Y8" s="124"/>
    </row>
    <row r="9" spans="1:28">
      <c r="A9" s="9" t="s">
        <v>49</v>
      </c>
      <c r="B9" s="9"/>
      <c r="C9" s="11" t="s">
        <v>7</v>
      </c>
      <c r="D9" s="104">
        <v>0.16805555555555557</v>
      </c>
      <c r="E9" s="88"/>
      <c r="F9" s="104">
        <v>0.20972222222222223</v>
      </c>
      <c r="G9" s="164" t="s">
        <v>60</v>
      </c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6"/>
    </row>
    <row r="10" spans="1:28" ht="15.75" thickBot="1">
      <c r="A10" s="43" t="s">
        <v>41</v>
      </c>
      <c r="B10" s="35" t="s">
        <v>42</v>
      </c>
      <c r="C10" s="44" t="s">
        <v>8</v>
      </c>
      <c r="D10" s="131">
        <v>0.18055555555555555</v>
      </c>
      <c r="E10" s="89"/>
      <c r="F10" s="131">
        <v>0.22222222222222221</v>
      </c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9"/>
    </row>
    <row r="11" spans="1:28" ht="15.75" thickBot="1">
      <c r="A11" s="137" t="s">
        <v>58</v>
      </c>
      <c r="B11" s="10"/>
      <c r="C11" s="138"/>
      <c r="D11" s="108" t="s">
        <v>56</v>
      </c>
      <c r="E11" s="64"/>
      <c r="F11" s="108" t="s">
        <v>56</v>
      </c>
      <c r="G11" s="134"/>
      <c r="H11" s="133"/>
      <c r="I11" s="134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</row>
    <row r="12" spans="1:28">
      <c r="A12" s="2" t="s">
        <v>41</v>
      </c>
      <c r="B12" s="36" t="s">
        <v>42</v>
      </c>
      <c r="C12" s="5" t="s">
        <v>7</v>
      </c>
      <c r="D12" s="108">
        <v>0.18055555555555555</v>
      </c>
      <c r="E12" s="64"/>
      <c r="F12" s="108">
        <v>0.22222222222222221</v>
      </c>
      <c r="G12" s="64"/>
      <c r="H12" s="108">
        <v>0.2638888888888889</v>
      </c>
      <c r="I12" s="64"/>
      <c r="J12" s="108">
        <v>0.30555555555555558</v>
      </c>
      <c r="K12" s="108">
        <v>0.34722222222222221</v>
      </c>
      <c r="L12" s="108">
        <v>0.38888888888888901</v>
      </c>
      <c r="M12" s="108">
        <v>0.43055555555555602</v>
      </c>
      <c r="N12" s="108">
        <v>0.47222222222222299</v>
      </c>
      <c r="O12" s="108">
        <v>0.51388888888888895</v>
      </c>
      <c r="P12" s="108">
        <v>0.55555555555555602</v>
      </c>
      <c r="Q12" s="108">
        <v>0.59722222222222199</v>
      </c>
      <c r="R12" s="108">
        <v>0.63888888888888895</v>
      </c>
      <c r="S12" s="108">
        <v>0.68055555555555602</v>
      </c>
      <c r="T12" s="108">
        <v>0.72222222222222199</v>
      </c>
      <c r="U12" s="108">
        <v>0.76388888888888895</v>
      </c>
      <c r="V12" s="108">
        <v>0.80555555555555602</v>
      </c>
      <c r="W12" s="108">
        <v>0.84722222222222199</v>
      </c>
      <c r="X12" s="108">
        <v>0.88888888888888895</v>
      </c>
      <c r="Y12" s="127">
        <v>0.93055555555555503</v>
      </c>
    </row>
    <row r="13" spans="1:28">
      <c r="A13" s="3" t="s">
        <v>39</v>
      </c>
      <c r="B13" s="90"/>
      <c r="C13" s="11" t="s">
        <v>8</v>
      </c>
      <c r="D13" s="104">
        <f>D12+TIME(0,15,0)</f>
        <v>0.19097222222222221</v>
      </c>
      <c r="E13" s="62"/>
      <c r="F13" s="104">
        <f>F12+TIME(0,15,0)</f>
        <v>0.23263888888888887</v>
      </c>
      <c r="G13" s="62"/>
      <c r="H13" s="104">
        <f>H12+TIME(0,15,0)</f>
        <v>0.27430555555555558</v>
      </c>
      <c r="I13" s="62"/>
      <c r="J13" s="104">
        <f>J12+TIME(0,15,0)</f>
        <v>0.31597222222222227</v>
      </c>
      <c r="K13" s="104">
        <f t="shared" ref="K13:Y13" si="0">K12+TIME(0,15,0)</f>
        <v>0.3576388888888889</v>
      </c>
      <c r="L13" s="104">
        <f t="shared" si="0"/>
        <v>0.39930555555555569</v>
      </c>
      <c r="M13" s="104">
        <f t="shared" si="0"/>
        <v>0.44097222222222271</v>
      </c>
      <c r="N13" s="104">
        <f t="shared" si="0"/>
        <v>0.48263888888888967</v>
      </c>
      <c r="O13" s="104">
        <f t="shared" si="0"/>
        <v>0.52430555555555558</v>
      </c>
      <c r="P13" s="104">
        <f t="shared" si="0"/>
        <v>0.56597222222222265</v>
      </c>
      <c r="Q13" s="104">
        <f t="shared" si="0"/>
        <v>0.60763888888888862</v>
      </c>
      <c r="R13" s="104">
        <f t="shared" si="0"/>
        <v>0.64930555555555558</v>
      </c>
      <c r="S13" s="104">
        <f t="shared" si="0"/>
        <v>0.69097222222222265</v>
      </c>
      <c r="T13" s="104">
        <f t="shared" si="0"/>
        <v>0.73263888888888862</v>
      </c>
      <c r="U13" s="104">
        <f t="shared" si="0"/>
        <v>0.77430555555555558</v>
      </c>
      <c r="V13" s="104">
        <f t="shared" si="0"/>
        <v>0.81597222222222265</v>
      </c>
      <c r="W13" s="104">
        <f t="shared" si="0"/>
        <v>0.85763888888888862</v>
      </c>
      <c r="X13" s="104">
        <f t="shared" si="0"/>
        <v>0.89930555555555558</v>
      </c>
      <c r="Y13" s="128">
        <f t="shared" si="0"/>
        <v>0.94097222222222165</v>
      </c>
    </row>
    <row r="14" spans="1:28">
      <c r="A14" s="3" t="s">
        <v>39</v>
      </c>
      <c r="B14" s="37" t="s">
        <v>40</v>
      </c>
      <c r="C14" s="6" t="s">
        <v>7</v>
      </c>
      <c r="D14" s="105">
        <f>D13+TIME(0,0,0)</f>
        <v>0.19097222222222221</v>
      </c>
      <c r="E14" s="65"/>
      <c r="F14" s="105">
        <f>F13+TIME(0,0,0)</f>
        <v>0.23263888888888887</v>
      </c>
      <c r="G14" s="65"/>
      <c r="H14" s="105">
        <f>H13+TIME(0,0,0)</f>
        <v>0.27430555555555558</v>
      </c>
      <c r="I14" s="65"/>
      <c r="J14" s="105">
        <f>J13+TIME(0,0,0)</f>
        <v>0.31597222222222227</v>
      </c>
      <c r="K14" s="105">
        <f t="shared" ref="K14:Y14" si="1">K13+TIME(0,0,0)</f>
        <v>0.3576388888888889</v>
      </c>
      <c r="L14" s="105">
        <f t="shared" si="1"/>
        <v>0.39930555555555569</v>
      </c>
      <c r="M14" s="105">
        <f t="shared" si="1"/>
        <v>0.44097222222222271</v>
      </c>
      <c r="N14" s="105">
        <f t="shared" si="1"/>
        <v>0.48263888888888967</v>
      </c>
      <c r="O14" s="105">
        <f t="shared" si="1"/>
        <v>0.52430555555555558</v>
      </c>
      <c r="P14" s="105">
        <f t="shared" si="1"/>
        <v>0.56597222222222265</v>
      </c>
      <c r="Q14" s="105">
        <f t="shared" si="1"/>
        <v>0.60763888888888862</v>
      </c>
      <c r="R14" s="105">
        <f t="shared" si="1"/>
        <v>0.64930555555555558</v>
      </c>
      <c r="S14" s="105">
        <f t="shared" si="1"/>
        <v>0.69097222222222265</v>
      </c>
      <c r="T14" s="105">
        <f t="shared" si="1"/>
        <v>0.73263888888888862</v>
      </c>
      <c r="U14" s="105">
        <f t="shared" si="1"/>
        <v>0.77430555555555558</v>
      </c>
      <c r="V14" s="105">
        <f t="shared" si="1"/>
        <v>0.81597222222222265</v>
      </c>
      <c r="W14" s="105">
        <f t="shared" si="1"/>
        <v>0.85763888888888862</v>
      </c>
      <c r="X14" s="105">
        <f t="shared" si="1"/>
        <v>0.89930555555555558</v>
      </c>
      <c r="Y14" s="129">
        <f t="shared" si="1"/>
        <v>0.94097222222222165</v>
      </c>
    </row>
    <row r="15" spans="1:28">
      <c r="A15" s="3" t="s">
        <v>38</v>
      </c>
      <c r="B15" s="39"/>
      <c r="C15" s="6" t="s">
        <v>8</v>
      </c>
      <c r="D15" s="105">
        <f>D14+TIME(0,10,0)</f>
        <v>0.19791666666666666</v>
      </c>
      <c r="E15" s="65"/>
      <c r="F15" s="105">
        <f>F14+TIME(0,10,0)</f>
        <v>0.23958333333333331</v>
      </c>
      <c r="G15" s="65"/>
      <c r="H15" s="105">
        <f>H14+TIME(0,10,0)</f>
        <v>0.28125</v>
      </c>
      <c r="I15" s="65"/>
      <c r="J15" s="105">
        <f>J14+TIME(0,10,0)</f>
        <v>0.32291666666666669</v>
      </c>
      <c r="K15" s="105">
        <f t="shared" ref="K15:Y15" si="2">K14+TIME(0,10,0)</f>
        <v>0.36458333333333331</v>
      </c>
      <c r="L15" s="105">
        <f t="shared" si="2"/>
        <v>0.40625000000000011</v>
      </c>
      <c r="M15" s="105">
        <f t="shared" si="2"/>
        <v>0.44791666666666713</v>
      </c>
      <c r="N15" s="105">
        <f t="shared" si="2"/>
        <v>0.48958333333333409</v>
      </c>
      <c r="O15" s="105">
        <f t="shared" si="2"/>
        <v>0.53125</v>
      </c>
      <c r="P15" s="105">
        <f t="shared" si="2"/>
        <v>0.57291666666666707</v>
      </c>
      <c r="Q15" s="105">
        <f t="shared" si="2"/>
        <v>0.61458333333333304</v>
      </c>
      <c r="R15" s="105">
        <f t="shared" si="2"/>
        <v>0.65625</v>
      </c>
      <c r="S15" s="105">
        <f t="shared" si="2"/>
        <v>0.69791666666666707</v>
      </c>
      <c r="T15" s="105">
        <f t="shared" si="2"/>
        <v>0.73958333333333304</v>
      </c>
      <c r="U15" s="105">
        <f t="shared" si="2"/>
        <v>0.78125</v>
      </c>
      <c r="V15" s="105">
        <f t="shared" si="2"/>
        <v>0.82291666666666707</v>
      </c>
      <c r="W15" s="105">
        <f t="shared" si="2"/>
        <v>0.86458333333333304</v>
      </c>
      <c r="X15" s="105">
        <f t="shared" si="2"/>
        <v>0.90625</v>
      </c>
      <c r="Y15" s="129">
        <f t="shared" si="2"/>
        <v>0.94791666666666607</v>
      </c>
    </row>
    <row r="16" spans="1:28">
      <c r="A16" s="3" t="s">
        <v>38</v>
      </c>
      <c r="B16" s="38" t="s">
        <v>22</v>
      </c>
      <c r="C16" s="6" t="s">
        <v>7</v>
      </c>
      <c r="D16" s="105">
        <f>D15+TIME(0,0,0)</f>
        <v>0.19791666666666666</v>
      </c>
      <c r="E16" s="65"/>
      <c r="F16" s="105">
        <f>F15+TIME(0,0,0)</f>
        <v>0.23958333333333331</v>
      </c>
      <c r="G16" s="65"/>
      <c r="H16" s="105">
        <f>H15+TIME(0,0,0)</f>
        <v>0.28125</v>
      </c>
      <c r="I16" s="65"/>
      <c r="J16" s="105">
        <f>J15+TIME(0,0,0)</f>
        <v>0.32291666666666669</v>
      </c>
      <c r="K16" s="105">
        <f t="shared" ref="K16:Y16" si="3">K15+TIME(0,0,0)</f>
        <v>0.36458333333333331</v>
      </c>
      <c r="L16" s="105">
        <f t="shared" si="3"/>
        <v>0.40625000000000011</v>
      </c>
      <c r="M16" s="105">
        <f t="shared" si="3"/>
        <v>0.44791666666666713</v>
      </c>
      <c r="N16" s="105">
        <f t="shared" si="3"/>
        <v>0.48958333333333409</v>
      </c>
      <c r="O16" s="105">
        <f t="shared" si="3"/>
        <v>0.53125</v>
      </c>
      <c r="P16" s="105">
        <f t="shared" si="3"/>
        <v>0.57291666666666707</v>
      </c>
      <c r="Q16" s="105">
        <f t="shared" si="3"/>
        <v>0.61458333333333304</v>
      </c>
      <c r="R16" s="105">
        <f t="shared" si="3"/>
        <v>0.65625</v>
      </c>
      <c r="S16" s="105">
        <f t="shared" si="3"/>
        <v>0.69791666666666707</v>
      </c>
      <c r="T16" s="105">
        <f t="shared" si="3"/>
        <v>0.73958333333333304</v>
      </c>
      <c r="U16" s="105">
        <f t="shared" si="3"/>
        <v>0.78125</v>
      </c>
      <c r="V16" s="105">
        <f t="shared" si="3"/>
        <v>0.82291666666666707</v>
      </c>
      <c r="W16" s="105">
        <f t="shared" si="3"/>
        <v>0.86458333333333304</v>
      </c>
      <c r="X16" s="105">
        <f t="shared" si="3"/>
        <v>0.90625</v>
      </c>
      <c r="Y16" s="129">
        <f t="shared" si="3"/>
        <v>0.94791666666666607</v>
      </c>
    </row>
    <row r="17" spans="1:30">
      <c r="A17" s="3" t="s">
        <v>36</v>
      </c>
      <c r="B17" s="38"/>
      <c r="C17" s="6" t="s">
        <v>8</v>
      </c>
      <c r="D17" s="105">
        <f>D16+TIME(0,24,0)</f>
        <v>0.21458333333333332</v>
      </c>
      <c r="E17" s="65"/>
      <c r="F17" s="105">
        <f>F16+TIME(0,24,0)</f>
        <v>0.25624999999999998</v>
      </c>
      <c r="G17" s="65"/>
      <c r="H17" s="105">
        <f>H16+TIME(0,24,0)</f>
        <v>0.29791666666666666</v>
      </c>
      <c r="I17" s="65"/>
      <c r="J17" s="105">
        <f>J16+TIME(0,24,0)</f>
        <v>0.33958333333333335</v>
      </c>
      <c r="K17" s="105">
        <f t="shared" ref="K17:Y17" si="4">K16+TIME(0,24,0)</f>
        <v>0.38124999999999998</v>
      </c>
      <c r="L17" s="105">
        <f t="shared" si="4"/>
        <v>0.42291666666666677</v>
      </c>
      <c r="M17" s="105">
        <f t="shared" si="4"/>
        <v>0.46458333333333379</v>
      </c>
      <c r="N17" s="105">
        <f t="shared" si="4"/>
        <v>0.50625000000000075</v>
      </c>
      <c r="O17" s="105">
        <f t="shared" si="4"/>
        <v>0.54791666666666672</v>
      </c>
      <c r="P17" s="105">
        <f t="shared" si="4"/>
        <v>0.58958333333333379</v>
      </c>
      <c r="Q17" s="105">
        <f t="shared" si="4"/>
        <v>0.63124999999999976</v>
      </c>
      <c r="R17" s="105">
        <f t="shared" si="4"/>
        <v>0.67291666666666672</v>
      </c>
      <c r="S17" s="105">
        <f t="shared" si="4"/>
        <v>0.71458333333333379</v>
      </c>
      <c r="T17" s="105">
        <f t="shared" si="4"/>
        <v>0.75624999999999976</v>
      </c>
      <c r="U17" s="105">
        <f t="shared" si="4"/>
        <v>0.79791666666666672</v>
      </c>
      <c r="V17" s="105">
        <f t="shared" si="4"/>
        <v>0.83958333333333379</v>
      </c>
      <c r="W17" s="105">
        <f t="shared" si="4"/>
        <v>0.88124999999999976</v>
      </c>
      <c r="X17" s="105">
        <f t="shared" si="4"/>
        <v>0.92291666666666672</v>
      </c>
      <c r="Y17" s="129">
        <f t="shared" si="4"/>
        <v>0.96458333333333279</v>
      </c>
    </row>
    <row r="18" spans="1:30">
      <c r="A18" s="3" t="s">
        <v>36</v>
      </c>
      <c r="B18" s="38" t="s">
        <v>37</v>
      </c>
      <c r="C18" s="6" t="s">
        <v>7</v>
      </c>
      <c r="D18" s="105">
        <f>D17+TIME(0,0,0)</f>
        <v>0.21458333333333332</v>
      </c>
      <c r="E18" s="65"/>
      <c r="F18" s="105">
        <f>F17+TIME(0,0,0)</f>
        <v>0.25624999999999998</v>
      </c>
      <c r="G18" s="65"/>
      <c r="H18" s="105">
        <f>H17+TIME(0,0,0)</f>
        <v>0.29791666666666666</v>
      </c>
      <c r="I18" s="65"/>
      <c r="J18" s="105">
        <f>J17+TIME(0,0,0)</f>
        <v>0.33958333333333335</v>
      </c>
      <c r="K18" s="105">
        <f t="shared" ref="K18:Y18" si="5">K17+TIME(0,0,0)</f>
        <v>0.38124999999999998</v>
      </c>
      <c r="L18" s="105">
        <f t="shared" si="5"/>
        <v>0.42291666666666677</v>
      </c>
      <c r="M18" s="105">
        <f t="shared" si="5"/>
        <v>0.46458333333333379</v>
      </c>
      <c r="N18" s="105">
        <f t="shared" si="5"/>
        <v>0.50625000000000075</v>
      </c>
      <c r="O18" s="105">
        <f t="shared" si="5"/>
        <v>0.54791666666666672</v>
      </c>
      <c r="P18" s="105">
        <f t="shared" si="5"/>
        <v>0.58958333333333379</v>
      </c>
      <c r="Q18" s="105">
        <f t="shared" si="5"/>
        <v>0.63124999999999976</v>
      </c>
      <c r="R18" s="105">
        <f t="shared" si="5"/>
        <v>0.67291666666666672</v>
      </c>
      <c r="S18" s="105">
        <f t="shared" si="5"/>
        <v>0.71458333333333379</v>
      </c>
      <c r="T18" s="105">
        <f t="shared" si="5"/>
        <v>0.75624999999999976</v>
      </c>
      <c r="U18" s="105">
        <f t="shared" si="5"/>
        <v>0.79791666666666672</v>
      </c>
      <c r="V18" s="105">
        <f t="shared" si="5"/>
        <v>0.83958333333333379</v>
      </c>
      <c r="W18" s="105">
        <f t="shared" si="5"/>
        <v>0.88124999999999976</v>
      </c>
      <c r="X18" s="105">
        <f t="shared" si="5"/>
        <v>0.92291666666666672</v>
      </c>
      <c r="Y18" s="129">
        <f t="shared" si="5"/>
        <v>0.96458333333333279</v>
      </c>
    </row>
    <row r="19" spans="1:30">
      <c r="A19" s="3" t="s">
        <v>34</v>
      </c>
      <c r="B19" s="38"/>
      <c r="C19" s="6" t="s">
        <v>8</v>
      </c>
      <c r="D19" s="105">
        <f>D18+TIME(0,17,0)</f>
        <v>0.22638888888888886</v>
      </c>
      <c r="E19" s="65"/>
      <c r="F19" s="105">
        <f>F18+TIME(0,17,0)</f>
        <v>0.26805555555555555</v>
      </c>
      <c r="G19" s="65"/>
      <c r="H19" s="105">
        <f>H18+TIME(0,17,0)</f>
        <v>0.30972222222222223</v>
      </c>
      <c r="I19" s="65"/>
      <c r="J19" s="105">
        <f>J18+TIME(0,17,0)</f>
        <v>0.35138888888888892</v>
      </c>
      <c r="K19" s="105">
        <f t="shared" ref="K19:Y19" si="6">K18+TIME(0,17,0)</f>
        <v>0.39305555555555555</v>
      </c>
      <c r="L19" s="105">
        <f t="shared" si="6"/>
        <v>0.43472222222222234</v>
      </c>
      <c r="M19" s="105">
        <f t="shared" si="6"/>
        <v>0.47638888888888936</v>
      </c>
      <c r="N19" s="105">
        <f t="shared" si="6"/>
        <v>0.51805555555555627</v>
      </c>
      <c r="O19" s="105">
        <f t="shared" si="6"/>
        <v>0.55972222222222223</v>
      </c>
      <c r="P19" s="105">
        <f t="shared" si="6"/>
        <v>0.60138888888888931</v>
      </c>
      <c r="Q19" s="105">
        <f t="shared" si="6"/>
        <v>0.64305555555555527</v>
      </c>
      <c r="R19" s="105">
        <f t="shared" si="6"/>
        <v>0.68472222222222223</v>
      </c>
      <c r="S19" s="105">
        <f t="shared" si="6"/>
        <v>0.72638888888888931</v>
      </c>
      <c r="T19" s="105">
        <f t="shared" si="6"/>
        <v>0.76805555555555527</v>
      </c>
      <c r="U19" s="105">
        <f t="shared" si="6"/>
        <v>0.80972222222222223</v>
      </c>
      <c r="V19" s="105">
        <f t="shared" si="6"/>
        <v>0.85138888888888931</v>
      </c>
      <c r="W19" s="105">
        <f t="shared" si="6"/>
        <v>0.89305555555555527</v>
      </c>
      <c r="X19" s="105">
        <f t="shared" si="6"/>
        <v>0.93472222222222223</v>
      </c>
      <c r="Y19" s="129">
        <f t="shared" si="6"/>
        <v>0.97638888888888831</v>
      </c>
    </row>
    <row r="20" spans="1:30">
      <c r="A20" s="3" t="s">
        <v>34</v>
      </c>
      <c r="B20" s="38" t="s">
        <v>35</v>
      </c>
      <c r="C20" s="6" t="s">
        <v>7</v>
      </c>
      <c r="D20" s="105">
        <f>D19+TIME(0,0,0)</f>
        <v>0.22638888888888886</v>
      </c>
      <c r="E20" s="65"/>
      <c r="F20" s="105">
        <f>F19+TIME(0,0,0)</f>
        <v>0.26805555555555555</v>
      </c>
      <c r="G20" s="65"/>
      <c r="H20" s="105">
        <f>H19+TIME(0,0,0)</f>
        <v>0.30972222222222223</v>
      </c>
      <c r="I20" s="65"/>
      <c r="J20" s="105">
        <f>J19+TIME(0,0,0)</f>
        <v>0.35138888888888892</v>
      </c>
      <c r="K20" s="105">
        <f t="shared" ref="K20:Y20" si="7">K19+TIME(0,0,0)</f>
        <v>0.39305555555555555</v>
      </c>
      <c r="L20" s="105">
        <f t="shared" si="7"/>
        <v>0.43472222222222234</v>
      </c>
      <c r="M20" s="105">
        <f t="shared" si="7"/>
        <v>0.47638888888888936</v>
      </c>
      <c r="N20" s="105">
        <f t="shared" si="7"/>
        <v>0.51805555555555627</v>
      </c>
      <c r="O20" s="105">
        <f t="shared" si="7"/>
        <v>0.55972222222222223</v>
      </c>
      <c r="P20" s="105">
        <f t="shared" si="7"/>
        <v>0.60138888888888931</v>
      </c>
      <c r="Q20" s="105">
        <f t="shared" si="7"/>
        <v>0.64305555555555527</v>
      </c>
      <c r="R20" s="105">
        <f t="shared" si="7"/>
        <v>0.68472222222222223</v>
      </c>
      <c r="S20" s="105">
        <f t="shared" si="7"/>
        <v>0.72638888888888931</v>
      </c>
      <c r="T20" s="105">
        <f t="shared" si="7"/>
        <v>0.76805555555555527</v>
      </c>
      <c r="U20" s="105">
        <f t="shared" si="7"/>
        <v>0.80972222222222223</v>
      </c>
      <c r="V20" s="105">
        <f t="shared" si="7"/>
        <v>0.85138888888888931</v>
      </c>
      <c r="W20" s="105">
        <f t="shared" si="7"/>
        <v>0.89305555555555527</v>
      </c>
      <c r="X20" s="105">
        <f t="shared" si="7"/>
        <v>0.93472222222222223</v>
      </c>
      <c r="Y20" s="129">
        <f t="shared" si="7"/>
        <v>0.97638888888888831</v>
      </c>
    </row>
    <row r="21" spans="1:30" ht="15.75" thickBot="1">
      <c r="A21" s="10" t="s">
        <v>31</v>
      </c>
      <c r="B21" s="39" t="s">
        <v>32</v>
      </c>
      <c r="C21" s="12" t="s">
        <v>8</v>
      </c>
      <c r="D21" s="106">
        <f>D20+TIME(0,20,0)</f>
        <v>0.24027777777777776</v>
      </c>
      <c r="E21" s="66"/>
      <c r="F21" s="106">
        <f>F20+TIME(0,20,0)</f>
        <v>0.28194444444444444</v>
      </c>
      <c r="G21" s="66"/>
      <c r="H21" s="106">
        <f>H20+TIME(0,20,0)</f>
        <v>0.32361111111111113</v>
      </c>
      <c r="I21" s="66"/>
      <c r="J21" s="106">
        <f>J20+TIME(0,20,0)</f>
        <v>0.36527777777777781</v>
      </c>
      <c r="K21" s="106">
        <f t="shared" ref="K21:Y21" si="8">K20+TIME(0,20,0)</f>
        <v>0.40694444444444444</v>
      </c>
      <c r="L21" s="106">
        <f t="shared" si="8"/>
        <v>0.44861111111111124</v>
      </c>
      <c r="M21" s="106">
        <f t="shared" si="8"/>
        <v>0.49027777777777826</v>
      </c>
      <c r="N21" s="106">
        <f t="shared" si="8"/>
        <v>0.53194444444444511</v>
      </c>
      <c r="O21" s="106">
        <f t="shared" si="8"/>
        <v>0.57361111111111107</v>
      </c>
      <c r="P21" s="106">
        <f t="shared" si="8"/>
        <v>0.61527777777777815</v>
      </c>
      <c r="Q21" s="106">
        <f t="shared" si="8"/>
        <v>0.65694444444444411</v>
      </c>
      <c r="R21" s="106">
        <f t="shared" si="8"/>
        <v>0.69861111111111107</v>
      </c>
      <c r="S21" s="106">
        <f t="shared" si="8"/>
        <v>0.74027777777777815</v>
      </c>
      <c r="T21" s="106">
        <f t="shared" si="8"/>
        <v>0.78194444444444411</v>
      </c>
      <c r="U21" s="106">
        <f t="shared" si="8"/>
        <v>0.82361111111111107</v>
      </c>
      <c r="V21" s="106">
        <f t="shared" si="8"/>
        <v>0.86527777777777815</v>
      </c>
      <c r="W21" s="106">
        <f t="shared" si="8"/>
        <v>0.90694444444444411</v>
      </c>
      <c r="X21" s="106">
        <f t="shared" si="8"/>
        <v>0.94861111111111107</v>
      </c>
      <c r="Y21" s="130">
        <f t="shared" si="8"/>
        <v>0.99027777777777715</v>
      </c>
    </row>
    <row r="22" spans="1:30">
      <c r="A22" s="40" t="s">
        <v>31</v>
      </c>
      <c r="B22" s="41" t="s">
        <v>33</v>
      </c>
      <c r="C22" s="22" t="s">
        <v>7</v>
      </c>
      <c r="D22" s="105">
        <f>D21+TIME(0,5,0)</f>
        <v>0.24374999999999997</v>
      </c>
      <c r="E22" s="125">
        <v>0.24374999999999999</v>
      </c>
      <c r="F22" s="105">
        <f>F21+TIME(0,5,0)</f>
        <v>0.28541666666666665</v>
      </c>
      <c r="G22" s="125">
        <v>0.28541666666666665</v>
      </c>
      <c r="H22" s="105">
        <f>H21+TIME(0,5,0)</f>
        <v>0.32708333333333334</v>
      </c>
      <c r="I22" s="125">
        <v>0.32708333333333334</v>
      </c>
      <c r="J22" s="105">
        <f>J21+TIME(0,5,0)</f>
        <v>0.36875000000000002</v>
      </c>
      <c r="K22" s="105">
        <f t="shared" ref="K22:X22" si="9">K21+TIME(0,5,0)</f>
        <v>0.41041666666666665</v>
      </c>
      <c r="L22" s="105">
        <f t="shared" si="9"/>
        <v>0.45208333333333345</v>
      </c>
      <c r="M22" s="105">
        <f t="shared" si="9"/>
        <v>0.49375000000000047</v>
      </c>
      <c r="N22" s="105">
        <f t="shared" si="9"/>
        <v>0.53541666666666732</v>
      </c>
      <c r="O22" s="105">
        <f t="shared" si="9"/>
        <v>0.57708333333333328</v>
      </c>
      <c r="P22" s="105">
        <f t="shared" si="9"/>
        <v>0.61875000000000036</v>
      </c>
      <c r="Q22" s="105">
        <f t="shared" si="9"/>
        <v>0.66041666666666632</v>
      </c>
      <c r="R22" s="105">
        <f t="shared" si="9"/>
        <v>0.70208333333333328</v>
      </c>
      <c r="S22" s="105">
        <f t="shared" si="9"/>
        <v>0.74375000000000036</v>
      </c>
      <c r="T22" s="105">
        <f t="shared" si="9"/>
        <v>0.78541666666666632</v>
      </c>
      <c r="U22" s="105">
        <f t="shared" si="9"/>
        <v>0.82708333333333328</v>
      </c>
      <c r="V22" s="105">
        <f t="shared" si="9"/>
        <v>0.86875000000000036</v>
      </c>
      <c r="W22" s="105">
        <f t="shared" si="9"/>
        <v>0.91041666666666632</v>
      </c>
      <c r="X22" s="105">
        <f t="shared" si="9"/>
        <v>0.95208333333333328</v>
      </c>
      <c r="Y22" s="91"/>
    </row>
    <row r="23" spans="1:30">
      <c r="A23" s="24" t="s">
        <v>29</v>
      </c>
      <c r="B23" s="35"/>
      <c r="C23" s="11" t="s">
        <v>8</v>
      </c>
      <c r="D23" s="105">
        <f>D22+TIME(0,17,0)</f>
        <v>0.25555555555555554</v>
      </c>
      <c r="E23" s="105">
        <f>E22+TIME(0,17,0)</f>
        <v>0.25555555555555554</v>
      </c>
      <c r="F23" s="105">
        <f>F22+TIME(0,17,0)</f>
        <v>0.29722222222222222</v>
      </c>
      <c r="G23" s="104">
        <v>0.27569444444444446</v>
      </c>
      <c r="H23" s="105">
        <f>H22+TIME(0,17,0)</f>
        <v>0.33888888888888891</v>
      </c>
      <c r="I23" s="105">
        <v>0.31805555555555554</v>
      </c>
      <c r="J23" s="105">
        <f>J22+TIME(0,17,0)</f>
        <v>0.38055555555555559</v>
      </c>
      <c r="K23" s="105">
        <f t="shared" ref="K23:X23" si="10">K22+TIME(0,17,0)</f>
        <v>0.42222222222222222</v>
      </c>
      <c r="L23" s="105">
        <f t="shared" si="10"/>
        <v>0.46388888888888902</v>
      </c>
      <c r="M23" s="105">
        <f t="shared" si="10"/>
        <v>0.50555555555555598</v>
      </c>
      <c r="N23" s="105">
        <f t="shared" si="10"/>
        <v>0.54722222222222283</v>
      </c>
      <c r="O23" s="105">
        <f t="shared" si="10"/>
        <v>0.5888888888888888</v>
      </c>
      <c r="P23" s="105">
        <f t="shared" si="10"/>
        <v>0.63055555555555587</v>
      </c>
      <c r="Q23" s="105">
        <f t="shared" si="10"/>
        <v>0.67222222222222183</v>
      </c>
      <c r="R23" s="105">
        <f t="shared" si="10"/>
        <v>0.7138888888888888</v>
      </c>
      <c r="S23" s="105">
        <f t="shared" si="10"/>
        <v>0.75555555555555587</v>
      </c>
      <c r="T23" s="105">
        <f t="shared" si="10"/>
        <v>0.79722222222222183</v>
      </c>
      <c r="U23" s="105">
        <f t="shared" si="10"/>
        <v>0.8388888888888888</v>
      </c>
      <c r="V23" s="105">
        <f t="shared" si="10"/>
        <v>0.88055555555555587</v>
      </c>
      <c r="W23" s="105">
        <f t="shared" si="10"/>
        <v>0.92222222222222183</v>
      </c>
      <c r="X23" s="105">
        <f t="shared" si="10"/>
        <v>0.9638888888888888</v>
      </c>
      <c r="Y23" s="91"/>
    </row>
    <row r="24" spans="1:30">
      <c r="A24" s="24" t="s">
        <v>29</v>
      </c>
      <c r="B24" s="38" t="s">
        <v>30</v>
      </c>
      <c r="C24" s="6" t="s">
        <v>7</v>
      </c>
      <c r="D24" s="105">
        <f>D23+TIME(0,0,0)</f>
        <v>0.25555555555555554</v>
      </c>
      <c r="E24" s="105">
        <f>E23+TIME(0,0,0)</f>
        <v>0.25555555555555554</v>
      </c>
      <c r="F24" s="105">
        <f>F23+TIME(0,0,0)</f>
        <v>0.29722222222222222</v>
      </c>
      <c r="G24" s="105">
        <v>0.27569444444444446</v>
      </c>
      <c r="H24" s="105">
        <f>H23+TIME(0,0,0)</f>
        <v>0.33888888888888891</v>
      </c>
      <c r="I24" s="105">
        <v>0.31805555555555554</v>
      </c>
      <c r="J24" s="105">
        <f>J23+TIME(0,0,0)</f>
        <v>0.38055555555555559</v>
      </c>
      <c r="K24" s="105">
        <f t="shared" ref="K24:X24" si="11">K23+TIME(0,0,0)</f>
        <v>0.42222222222222222</v>
      </c>
      <c r="L24" s="105">
        <f t="shared" si="11"/>
        <v>0.46388888888888902</v>
      </c>
      <c r="M24" s="105">
        <f t="shared" si="11"/>
        <v>0.50555555555555598</v>
      </c>
      <c r="N24" s="105">
        <f t="shared" si="11"/>
        <v>0.54722222222222283</v>
      </c>
      <c r="O24" s="105">
        <f t="shared" si="11"/>
        <v>0.5888888888888888</v>
      </c>
      <c r="P24" s="105">
        <f t="shared" si="11"/>
        <v>0.63055555555555587</v>
      </c>
      <c r="Q24" s="105">
        <f t="shared" si="11"/>
        <v>0.67222222222222183</v>
      </c>
      <c r="R24" s="105">
        <f t="shared" si="11"/>
        <v>0.7138888888888888</v>
      </c>
      <c r="S24" s="105">
        <f t="shared" si="11"/>
        <v>0.75555555555555587</v>
      </c>
      <c r="T24" s="105">
        <f t="shared" si="11"/>
        <v>0.79722222222222183</v>
      </c>
      <c r="U24" s="105">
        <f t="shared" si="11"/>
        <v>0.8388888888888888</v>
      </c>
      <c r="V24" s="105">
        <f t="shared" si="11"/>
        <v>0.88055555555555587</v>
      </c>
      <c r="W24" s="105">
        <f t="shared" si="11"/>
        <v>0.92222222222222183</v>
      </c>
      <c r="X24" s="105">
        <f t="shared" si="11"/>
        <v>0.9638888888888888</v>
      </c>
      <c r="Y24" s="92"/>
    </row>
    <row r="25" spans="1:30">
      <c r="A25" s="24" t="s">
        <v>27</v>
      </c>
      <c r="B25" s="38"/>
      <c r="C25" s="6" t="s">
        <v>8</v>
      </c>
      <c r="D25" s="105">
        <f>D24+TIME(0,5,0)</f>
        <v>0.25902777777777775</v>
      </c>
      <c r="E25" s="105">
        <f>E24+TIME(0,5,0)</f>
        <v>0.25902777777777775</v>
      </c>
      <c r="F25" s="105">
        <f>F24+TIME(0,5,0)</f>
        <v>0.30069444444444443</v>
      </c>
      <c r="G25" s="105">
        <v>0.27777777777777779</v>
      </c>
      <c r="H25" s="105">
        <f>H24+TIME(0,5,0)</f>
        <v>0.34236111111111112</v>
      </c>
      <c r="I25" s="105">
        <v>0.32013888888888886</v>
      </c>
      <c r="J25" s="105">
        <f>J24+TIME(0,5,0)</f>
        <v>0.3840277777777778</v>
      </c>
      <c r="K25" s="105">
        <f t="shared" ref="K25:X25" si="12">K24+TIME(0,5,0)</f>
        <v>0.42569444444444443</v>
      </c>
      <c r="L25" s="105">
        <f t="shared" si="12"/>
        <v>0.46736111111111123</v>
      </c>
      <c r="M25" s="105">
        <f t="shared" si="12"/>
        <v>0.50902777777777819</v>
      </c>
      <c r="N25" s="105">
        <f t="shared" si="12"/>
        <v>0.55069444444444504</v>
      </c>
      <c r="O25" s="105">
        <f t="shared" si="12"/>
        <v>0.59236111111111101</v>
      </c>
      <c r="P25" s="105">
        <f t="shared" si="12"/>
        <v>0.63402777777777808</v>
      </c>
      <c r="Q25" s="105">
        <f t="shared" si="12"/>
        <v>0.67569444444444404</v>
      </c>
      <c r="R25" s="105">
        <f t="shared" si="12"/>
        <v>0.71736111111111101</v>
      </c>
      <c r="S25" s="105">
        <f t="shared" si="12"/>
        <v>0.75902777777777808</v>
      </c>
      <c r="T25" s="105">
        <f t="shared" si="12"/>
        <v>0.80069444444444404</v>
      </c>
      <c r="U25" s="105">
        <f t="shared" si="12"/>
        <v>0.84236111111111101</v>
      </c>
      <c r="V25" s="105">
        <f t="shared" si="12"/>
        <v>0.88402777777777808</v>
      </c>
      <c r="W25" s="105">
        <f t="shared" si="12"/>
        <v>0.92569444444444404</v>
      </c>
      <c r="X25" s="105">
        <f t="shared" si="12"/>
        <v>0.96736111111111101</v>
      </c>
      <c r="Y25" s="92"/>
    </row>
    <row r="26" spans="1:30">
      <c r="A26" s="24" t="s">
        <v>27</v>
      </c>
      <c r="B26" s="38" t="s">
        <v>28</v>
      </c>
      <c r="C26" s="6" t="s">
        <v>7</v>
      </c>
      <c r="D26" s="105">
        <f>D25+TIME(0,0,0)</f>
        <v>0.25902777777777775</v>
      </c>
      <c r="E26" s="105">
        <f>E25+TIME(0,0,0)</f>
        <v>0.25902777777777775</v>
      </c>
      <c r="F26" s="105">
        <f>F25+TIME(0,0,0)</f>
        <v>0.30069444444444443</v>
      </c>
      <c r="G26" s="105">
        <v>0.27847222222222223</v>
      </c>
      <c r="H26" s="105">
        <f>H25+TIME(0,0,0)</f>
        <v>0.34236111111111112</v>
      </c>
      <c r="I26" s="105">
        <v>0.32083333333333336</v>
      </c>
      <c r="J26" s="105">
        <f>J25+TIME(0,0,0)</f>
        <v>0.3840277777777778</v>
      </c>
      <c r="K26" s="105">
        <f t="shared" ref="K26:X26" si="13">K25+TIME(0,0,0)</f>
        <v>0.42569444444444443</v>
      </c>
      <c r="L26" s="105">
        <f t="shared" si="13"/>
        <v>0.46736111111111123</v>
      </c>
      <c r="M26" s="105">
        <f t="shared" si="13"/>
        <v>0.50902777777777819</v>
      </c>
      <c r="N26" s="105">
        <f t="shared" si="13"/>
        <v>0.55069444444444504</v>
      </c>
      <c r="O26" s="105">
        <f t="shared" si="13"/>
        <v>0.59236111111111101</v>
      </c>
      <c r="P26" s="105">
        <f t="shared" si="13"/>
        <v>0.63402777777777808</v>
      </c>
      <c r="Q26" s="105">
        <f t="shared" si="13"/>
        <v>0.67569444444444404</v>
      </c>
      <c r="R26" s="105">
        <f t="shared" si="13"/>
        <v>0.71736111111111101</v>
      </c>
      <c r="S26" s="105">
        <f t="shared" si="13"/>
        <v>0.75902777777777808</v>
      </c>
      <c r="T26" s="105">
        <f t="shared" si="13"/>
        <v>0.80069444444444404</v>
      </c>
      <c r="U26" s="105">
        <f t="shared" si="13"/>
        <v>0.84236111111111101</v>
      </c>
      <c r="V26" s="105">
        <f t="shared" si="13"/>
        <v>0.88402777777777808</v>
      </c>
      <c r="W26" s="105">
        <f t="shared" si="13"/>
        <v>0.92569444444444404</v>
      </c>
      <c r="X26" s="105">
        <f t="shared" si="13"/>
        <v>0.96736111111111101</v>
      </c>
      <c r="Y26" s="92"/>
    </row>
    <row r="27" spans="1:30">
      <c r="A27" s="24" t="s">
        <v>25</v>
      </c>
      <c r="B27" s="38"/>
      <c r="C27" s="6" t="s">
        <v>8</v>
      </c>
      <c r="D27" s="105">
        <f>D26+TIME(0,9,0)</f>
        <v>0.26527777777777772</v>
      </c>
      <c r="E27" s="105">
        <f>E26+TIME(0,9,0)</f>
        <v>0.26527777777777772</v>
      </c>
      <c r="F27" s="105">
        <f>F26+TIME(0,9,0)</f>
        <v>0.30694444444444441</v>
      </c>
      <c r="G27" s="105">
        <v>0.28125</v>
      </c>
      <c r="H27" s="105">
        <f>H26+TIME(0,9,0)</f>
        <v>0.34861111111111109</v>
      </c>
      <c r="I27" s="105">
        <v>0.32361111111111113</v>
      </c>
      <c r="J27" s="105">
        <f>J26+TIME(0,9,0)</f>
        <v>0.39027777777777778</v>
      </c>
      <c r="K27" s="105">
        <f t="shared" ref="K27:X27" si="14">K26+TIME(0,9,0)</f>
        <v>0.43194444444444441</v>
      </c>
      <c r="L27" s="105">
        <f t="shared" si="14"/>
        <v>0.4736111111111112</v>
      </c>
      <c r="M27" s="105">
        <f t="shared" si="14"/>
        <v>0.51527777777777817</v>
      </c>
      <c r="N27" s="105">
        <f t="shared" si="14"/>
        <v>0.55694444444444502</v>
      </c>
      <c r="O27" s="105">
        <f t="shared" si="14"/>
        <v>0.59861111111111098</v>
      </c>
      <c r="P27" s="105">
        <f t="shared" si="14"/>
        <v>0.64027777777777806</v>
      </c>
      <c r="Q27" s="105">
        <f t="shared" si="14"/>
        <v>0.68194444444444402</v>
      </c>
      <c r="R27" s="105">
        <f t="shared" si="14"/>
        <v>0.72361111111111098</v>
      </c>
      <c r="S27" s="105">
        <f t="shared" si="14"/>
        <v>0.76527777777777806</v>
      </c>
      <c r="T27" s="105">
        <f t="shared" si="14"/>
        <v>0.80694444444444402</v>
      </c>
      <c r="U27" s="105">
        <f t="shared" si="14"/>
        <v>0.84861111111111098</v>
      </c>
      <c r="V27" s="105">
        <f t="shared" si="14"/>
        <v>0.89027777777777806</v>
      </c>
      <c r="W27" s="105">
        <f t="shared" si="14"/>
        <v>0.93194444444444402</v>
      </c>
      <c r="X27" s="105">
        <f t="shared" si="14"/>
        <v>0.97361111111111098</v>
      </c>
      <c r="Y27" s="92"/>
      <c r="Z27" s="18"/>
      <c r="AA27" s="18"/>
      <c r="AB27" s="18"/>
      <c r="AC27" s="18"/>
      <c r="AD27" s="18"/>
    </row>
    <row r="28" spans="1:30">
      <c r="A28" s="24" t="s">
        <v>25</v>
      </c>
      <c r="B28" s="38" t="s">
        <v>26</v>
      </c>
      <c r="C28" s="6" t="s">
        <v>7</v>
      </c>
      <c r="D28" s="105">
        <f>D27+TIME(0,0,0)</f>
        <v>0.26527777777777772</v>
      </c>
      <c r="E28" s="105">
        <f>E27+TIME(0,0,0)</f>
        <v>0.26527777777777772</v>
      </c>
      <c r="F28" s="105">
        <f>F27+TIME(0,0,0)</f>
        <v>0.30694444444444441</v>
      </c>
      <c r="G28" s="105">
        <v>0.28125</v>
      </c>
      <c r="H28" s="105">
        <f>H27+TIME(0,0,0)</f>
        <v>0.34861111111111109</v>
      </c>
      <c r="I28" s="105">
        <v>0.32361111111111113</v>
      </c>
      <c r="J28" s="105">
        <f>J27+TIME(0,0,0)</f>
        <v>0.39027777777777778</v>
      </c>
      <c r="K28" s="105">
        <f t="shared" ref="K28:X28" si="15">K27+TIME(0,0,0)</f>
        <v>0.43194444444444441</v>
      </c>
      <c r="L28" s="105">
        <f t="shared" si="15"/>
        <v>0.4736111111111112</v>
      </c>
      <c r="M28" s="105">
        <f t="shared" si="15"/>
        <v>0.51527777777777817</v>
      </c>
      <c r="N28" s="105">
        <f t="shared" si="15"/>
        <v>0.55694444444444502</v>
      </c>
      <c r="O28" s="105">
        <f t="shared" si="15"/>
        <v>0.59861111111111098</v>
      </c>
      <c r="P28" s="105">
        <f t="shared" si="15"/>
        <v>0.64027777777777806</v>
      </c>
      <c r="Q28" s="105">
        <f t="shared" si="15"/>
        <v>0.68194444444444402</v>
      </c>
      <c r="R28" s="105">
        <f t="shared" si="15"/>
        <v>0.72361111111111098</v>
      </c>
      <c r="S28" s="105">
        <f t="shared" si="15"/>
        <v>0.76527777777777806</v>
      </c>
      <c r="T28" s="105">
        <f t="shared" si="15"/>
        <v>0.80694444444444402</v>
      </c>
      <c r="U28" s="105">
        <f t="shared" si="15"/>
        <v>0.84861111111111098</v>
      </c>
      <c r="V28" s="105">
        <f t="shared" si="15"/>
        <v>0.89027777777777806</v>
      </c>
      <c r="W28" s="105">
        <f t="shared" si="15"/>
        <v>0.93194444444444402</v>
      </c>
      <c r="X28" s="105">
        <f t="shared" si="15"/>
        <v>0.97361111111111098</v>
      </c>
      <c r="Y28" s="92"/>
      <c r="Z28" s="17"/>
      <c r="AA28" s="17"/>
      <c r="AB28" s="17"/>
      <c r="AC28" s="17"/>
      <c r="AD28" s="17"/>
    </row>
    <row r="29" spans="1:30" ht="15.75" thickBot="1">
      <c r="A29" s="51" t="s">
        <v>23</v>
      </c>
      <c r="B29" s="52" t="s">
        <v>24</v>
      </c>
      <c r="C29" s="7" t="s">
        <v>8</v>
      </c>
      <c r="D29" s="106">
        <f>D28+TIME(0,16,0)</f>
        <v>0.27638888888888885</v>
      </c>
      <c r="E29" s="106">
        <f>E28+TIME(0,16,0)</f>
        <v>0.27638888888888885</v>
      </c>
      <c r="F29" s="106">
        <f>F28+TIME(0,16,0)</f>
        <v>0.31805555555555554</v>
      </c>
      <c r="G29" s="106">
        <v>0.28611111111111115</v>
      </c>
      <c r="H29" s="106">
        <f>H28+TIME(0,16,0)</f>
        <v>0.35972222222222222</v>
      </c>
      <c r="I29" s="106">
        <v>0.32847222222222222</v>
      </c>
      <c r="J29" s="106">
        <f>J28+TIME(0,16,0)</f>
        <v>0.40138888888888891</v>
      </c>
      <c r="K29" s="106">
        <f t="shared" ref="K29:X29" si="16">K28+TIME(0,16,0)</f>
        <v>0.44305555555555554</v>
      </c>
      <c r="L29" s="106">
        <f t="shared" si="16"/>
        <v>0.48472222222222233</v>
      </c>
      <c r="M29" s="106">
        <f t="shared" si="16"/>
        <v>0.52638888888888924</v>
      </c>
      <c r="N29" s="106">
        <f t="shared" si="16"/>
        <v>0.56805555555555609</v>
      </c>
      <c r="O29" s="106">
        <f t="shared" si="16"/>
        <v>0.60972222222222205</v>
      </c>
      <c r="P29" s="106">
        <f t="shared" si="16"/>
        <v>0.65138888888888913</v>
      </c>
      <c r="Q29" s="106">
        <f t="shared" si="16"/>
        <v>0.69305555555555509</v>
      </c>
      <c r="R29" s="106">
        <f t="shared" si="16"/>
        <v>0.73472222222222205</v>
      </c>
      <c r="S29" s="106">
        <f t="shared" si="16"/>
        <v>0.77638888888888913</v>
      </c>
      <c r="T29" s="106">
        <f t="shared" si="16"/>
        <v>0.81805555555555509</v>
      </c>
      <c r="U29" s="106">
        <f t="shared" si="16"/>
        <v>0.85972222222222205</v>
      </c>
      <c r="V29" s="106">
        <f t="shared" si="16"/>
        <v>0.90138888888888913</v>
      </c>
      <c r="W29" s="106">
        <f t="shared" si="16"/>
        <v>0.94305555555555509</v>
      </c>
      <c r="X29" s="106">
        <f t="shared" si="16"/>
        <v>0.98472222222222205</v>
      </c>
      <c r="Y29" s="93"/>
    </row>
    <row r="30" spans="1:30" ht="15" customHeight="1">
      <c r="A30" s="33" t="s">
        <v>23</v>
      </c>
      <c r="B30" s="35" t="s">
        <v>24</v>
      </c>
      <c r="C30" s="11" t="s">
        <v>7</v>
      </c>
      <c r="D30" s="105">
        <f>D29+TIME(0,0,0)</f>
        <v>0.27638888888888885</v>
      </c>
      <c r="E30" s="105">
        <f>E29+TIME(0,0,0)</f>
        <v>0.27638888888888885</v>
      </c>
      <c r="F30" s="105">
        <f>F29+TIME(0,0,0)</f>
        <v>0.31805555555555554</v>
      </c>
      <c r="G30" s="104">
        <v>0.29305555555555557</v>
      </c>
      <c r="H30" s="105">
        <f>H29+TIME(0,0,0)</f>
        <v>0.35972222222222222</v>
      </c>
      <c r="I30" s="104">
        <v>0.33541666666666664</v>
      </c>
      <c r="J30" s="105">
        <f>J29+TIME(0,0,0)</f>
        <v>0.40138888888888891</v>
      </c>
      <c r="K30" s="105">
        <f t="shared" ref="K30:X30" si="17">K29+TIME(0,0,0)</f>
        <v>0.44305555555555554</v>
      </c>
      <c r="L30" s="105">
        <f t="shared" si="17"/>
        <v>0.48472222222222233</v>
      </c>
      <c r="M30" s="105">
        <f t="shared" si="17"/>
        <v>0.52638888888888924</v>
      </c>
      <c r="N30" s="105">
        <f t="shared" si="17"/>
        <v>0.56805555555555609</v>
      </c>
      <c r="O30" s="105">
        <f t="shared" si="17"/>
        <v>0.60972222222222205</v>
      </c>
      <c r="P30" s="105">
        <f t="shared" si="17"/>
        <v>0.65138888888888913</v>
      </c>
      <c r="Q30" s="105">
        <f t="shared" si="17"/>
        <v>0.69305555555555509</v>
      </c>
      <c r="R30" s="105">
        <f t="shared" si="17"/>
        <v>0.73472222222222205</v>
      </c>
      <c r="S30" s="105">
        <f t="shared" si="17"/>
        <v>0.77638888888888913</v>
      </c>
      <c r="T30" s="105">
        <f t="shared" si="17"/>
        <v>0.81805555555555509</v>
      </c>
      <c r="U30" s="105">
        <f t="shared" si="17"/>
        <v>0.85972222222222205</v>
      </c>
      <c r="V30" s="105">
        <f t="shared" si="17"/>
        <v>0.90138888888888913</v>
      </c>
      <c r="W30" s="105">
        <f t="shared" si="17"/>
        <v>0.94305555555555509</v>
      </c>
      <c r="X30" s="105">
        <f t="shared" si="17"/>
        <v>0.98472222222222205</v>
      </c>
      <c r="Y30" s="91"/>
    </row>
    <row r="31" spans="1:30">
      <c r="A31" s="24" t="s">
        <v>21</v>
      </c>
      <c r="B31" s="35"/>
      <c r="C31" s="11" t="s">
        <v>8</v>
      </c>
      <c r="D31" s="105">
        <f>D30+TIME(0,11,0)</f>
        <v>0.28402777777777771</v>
      </c>
      <c r="E31" s="105">
        <f>E30+TIME(0,11,0)</f>
        <v>0.28402777777777771</v>
      </c>
      <c r="F31" s="105">
        <f>F30+TIME(0,11,0)</f>
        <v>0.3256944444444444</v>
      </c>
      <c r="G31" s="105">
        <v>0.29722222222222222</v>
      </c>
      <c r="H31" s="105">
        <f>H30+TIME(0,11,0)</f>
        <v>0.36736111111111108</v>
      </c>
      <c r="I31" s="104">
        <v>0.33888888888888891</v>
      </c>
      <c r="J31" s="105">
        <f>J30+TIME(0,11,0)</f>
        <v>0.40902777777777777</v>
      </c>
      <c r="K31" s="105">
        <f t="shared" ref="K31:X31" si="18">K30+TIME(0,11,0)</f>
        <v>0.4506944444444444</v>
      </c>
      <c r="L31" s="105">
        <f t="shared" si="18"/>
        <v>0.49236111111111119</v>
      </c>
      <c r="M31" s="105">
        <f t="shared" si="18"/>
        <v>0.5340277777777781</v>
      </c>
      <c r="N31" s="105">
        <f t="shared" si="18"/>
        <v>0.57569444444444495</v>
      </c>
      <c r="O31" s="105">
        <f t="shared" si="18"/>
        <v>0.61736111111111092</v>
      </c>
      <c r="P31" s="105">
        <f t="shared" si="18"/>
        <v>0.65902777777777799</v>
      </c>
      <c r="Q31" s="105">
        <f t="shared" si="18"/>
        <v>0.70069444444444395</v>
      </c>
      <c r="R31" s="105">
        <f t="shared" si="18"/>
        <v>0.74236111111111092</v>
      </c>
      <c r="S31" s="105">
        <f t="shared" si="18"/>
        <v>0.78402777777777799</v>
      </c>
      <c r="T31" s="105">
        <f t="shared" si="18"/>
        <v>0.82569444444444395</v>
      </c>
      <c r="U31" s="105">
        <f t="shared" si="18"/>
        <v>0.86736111111111092</v>
      </c>
      <c r="V31" s="105">
        <f t="shared" si="18"/>
        <v>0.90902777777777799</v>
      </c>
      <c r="W31" s="105">
        <f t="shared" si="18"/>
        <v>0.95069444444444395</v>
      </c>
      <c r="X31" s="105">
        <f t="shared" si="18"/>
        <v>0.99236111111111092</v>
      </c>
      <c r="Y31" s="91"/>
    </row>
    <row r="32" spans="1:30">
      <c r="A32" s="24" t="s">
        <v>21</v>
      </c>
      <c r="B32" s="38" t="s">
        <v>22</v>
      </c>
      <c r="C32" s="6" t="s">
        <v>7</v>
      </c>
      <c r="D32" s="105">
        <f>D31+TIME(0,0,0)</f>
        <v>0.28402777777777771</v>
      </c>
      <c r="E32" s="105">
        <f>E31+TIME(0,0,0)</f>
        <v>0.28402777777777771</v>
      </c>
      <c r="F32" s="105">
        <f>F31+TIME(0,0,0)</f>
        <v>0.3256944444444444</v>
      </c>
      <c r="G32" s="105">
        <v>0.29722222222222222</v>
      </c>
      <c r="H32" s="105">
        <f>H31+TIME(0,0,0)</f>
        <v>0.36736111111111108</v>
      </c>
      <c r="I32" s="105">
        <v>0.33958333333333335</v>
      </c>
      <c r="J32" s="105">
        <f>J31+TIME(0,0,0)</f>
        <v>0.40902777777777777</v>
      </c>
      <c r="K32" s="105">
        <f t="shared" ref="K32:X32" si="19">K31+TIME(0,0,0)</f>
        <v>0.4506944444444444</v>
      </c>
      <c r="L32" s="105">
        <f t="shared" si="19"/>
        <v>0.49236111111111119</v>
      </c>
      <c r="M32" s="105">
        <f t="shared" si="19"/>
        <v>0.5340277777777781</v>
      </c>
      <c r="N32" s="105">
        <f t="shared" si="19"/>
        <v>0.57569444444444495</v>
      </c>
      <c r="O32" s="105">
        <f t="shared" si="19"/>
        <v>0.61736111111111092</v>
      </c>
      <c r="P32" s="105">
        <f t="shared" si="19"/>
        <v>0.65902777777777799</v>
      </c>
      <c r="Q32" s="105">
        <f t="shared" si="19"/>
        <v>0.70069444444444395</v>
      </c>
      <c r="R32" s="105">
        <f t="shared" si="19"/>
        <v>0.74236111111111092</v>
      </c>
      <c r="S32" s="105">
        <f t="shared" si="19"/>
        <v>0.78402777777777799</v>
      </c>
      <c r="T32" s="105">
        <f t="shared" si="19"/>
        <v>0.82569444444444395</v>
      </c>
      <c r="U32" s="105">
        <f t="shared" si="19"/>
        <v>0.86736111111111092</v>
      </c>
      <c r="V32" s="105">
        <f t="shared" si="19"/>
        <v>0.90902777777777799</v>
      </c>
      <c r="W32" s="105">
        <f t="shared" si="19"/>
        <v>0.95069444444444395</v>
      </c>
      <c r="X32" s="105">
        <f t="shared" si="19"/>
        <v>0.99236111111111092</v>
      </c>
      <c r="Y32" s="92"/>
    </row>
    <row r="33" spans="1:25">
      <c r="A33" s="24" t="s">
        <v>20</v>
      </c>
      <c r="B33" s="38"/>
      <c r="C33" s="6" t="s">
        <v>8</v>
      </c>
      <c r="D33" s="105">
        <f>D32+TIME(0,13,0)</f>
        <v>0.29305555555555551</v>
      </c>
      <c r="E33" s="105">
        <f>E32+TIME(0,13,0)</f>
        <v>0.29305555555555551</v>
      </c>
      <c r="F33" s="105">
        <f>F32+TIME(0,13,0)</f>
        <v>0.3347222222222222</v>
      </c>
      <c r="G33" s="105">
        <v>0.30069444444444443</v>
      </c>
      <c r="H33" s="105">
        <f>H32+TIME(0,13,0)</f>
        <v>0.37638888888888888</v>
      </c>
      <c r="I33" s="105">
        <v>0.34305555555555556</v>
      </c>
      <c r="J33" s="105">
        <f>J32+TIME(0,13,0)</f>
        <v>0.41805555555555557</v>
      </c>
      <c r="K33" s="105">
        <f t="shared" ref="K33:X33" si="20">K32+TIME(0,13,0)</f>
        <v>0.4597222222222222</v>
      </c>
      <c r="L33" s="105">
        <f t="shared" si="20"/>
        <v>0.50138888888888899</v>
      </c>
      <c r="M33" s="105">
        <f t="shared" si="20"/>
        <v>0.54305555555555585</v>
      </c>
      <c r="N33" s="105">
        <f t="shared" si="20"/>
        <v>0.5847222222222227</v>
      </c>
      <c r="O33" s="105">
        <f t="shared" si="20"/>
        <v>0.62638888888888866</v>
      </c>
      <c r="P33" s="105">
        <f t="shared" si="20"/>
        <v>0.66805555555555574</v>
      </c>
      <c r="Q33" s="105">
        <f t="shared" si="20"/>
        <v>0.7097222222222217</v>
      </c>
      <c r="R33" s="105">
        <f t="shared" si="20"/>
        <v>0.75138888888888866</v>
      </c>
      <c r="S33" s="105">
        <f t="shared" si="20"/>
        <v>0.79305555555555574</v>
      </c>
      <c r="T33" s="105">
        <f t="shared" si="20"/>
        <v>0.8347222222222217</v>
      </c>
      <c r="U33" s="105">
        <f t="shared" si="20"/>
        <v>0.87638888888888866</v>
      </c>
      <c r="V33" s="105">
        <f t="shared" si="20"/>
        <v>0.91805555555555574</v>
      </c>
      <c r="W33" s="105">
        <f t="shared" si="20"/>
        <v>0.9597222222222217</v>
      </c>
      <c r="X33" s="105">
        <f t="shared" si="20"/>
        <v>1.0013888888888887</v>
      </c>
      <c r="Y33" s="92"/>
    </row>
    <row r="34" spans="1:25">
      <c r="A34" s="24" t="s">
        <v>20</v>
      </c>
      <c r="B34" s="38" t="s">
        <v>9</v>
      </c>
      <c r="C34" s="6" t="s">
        <v>7</v>
      </c>
      <c r="D34" s="105">
        <f>D33+TIME(0,0,0)</f>
        <v>0.29305555555555551</v>
      </c>
      <c r="E34" s="105">
        <f>E33+TIME(0,0,0)</f>
        <v>0.29305555555555551</v>
      </c>
      <c r="F34" s="105">
        <f>F33+TIME(0,0,0)</f>
        <v>0.3347222222222222</v>
      </c>
      <c r="G34" s="105">
        <v>0.30069444444444443</v>
      </c>
      <c r="H34" s="105">
        <f>H33+TIME(0,0,0)</f>
        <v>0.37638888888888888</v>
      </c>
      <c r="I34" s="105">
        <v>0.34305555555555556</v>
      </c>
      <c r="J34" s="105">
        <f>J33+TIME(0,0,0)</f>
        <v>0.41805555555555557</v>
      </c>
      <c r="K34" s="105">
        <f t="shared" ref="K34:X34" si="21">K33+TIME(0,0,0)</f>
        <v>0.4597222222222222</v>
      </c>
      <c r="L34" s="105">
        <f t="shared" si="21"/>
        <v>0.50138888888888899</v>
      </c>
      <c r="M34" s="105">
        <f t="shared" si="21"/>
        <v>0.54305555555555585</v>
      </c>
      <c r="N34" s="105">
        <f t="shared" si="21"/>
        <v>0.5847222222222227</v>
      </c>
      <c r="O34" s="105">
        <f t="shared" si="21"/>
        <v>0.62638888888888866</v>
      </c>
      <c r="P34" s="105">
        <f t="shared" si="21"/>
        <v>0.66805555555555574</v>
      </c>
      <c r="Q34" s="105">
        <f t="shared" si="21"/>
        <v>0.7097222222222217</v>
      </c>
      <c r="R34" s="105">
        <f t="shared" si="21"/>
        <v>0.75138888888888866</v>
      </c>
      <c r="S34" s="105">
        <f t="shared" si="21"/>
        <v>0.79305555555555574</v>
      </c>
      <c r="T34" s="105">
        <f t="shared" si="21"/>
        <v>0.8347222222222217</v>
      </c>
      <c r="U34" s="105">
        <f t="shared" si="21"/>
        <v>0.87638888888888866</v>
      </c>
      <c r="V34" s="105">
        <f t="shared" si="21"/>
        <v>0.91805555555555574</v>
      </c>
      <c r="W34" s="105">
        <f t="shared" si="21"/>
        <v>0.9597222222222217</v>
      </c>
      <c r="X34" s="105">
        <f t="shared" si="21"/>
        <v>1.0013888888888887</v>
      </c>
      <c r="Y34" s="92"/>
    </row>
    <row r="35" spans="1:25" ht="15.75" thickBot="1">
      <c r="A35" s="21" t="s">
        <v>18</v>
      </c>
      <c r="B35" s="42" t="s">
        <v>19</v>
      </c>
      <c r="C35" s="23" t="s">
        <v>8</v>
      </c>
      <c r="D35" s="126">
        <f>D34+TIME(0,9,0)</f>
        <v>0.29930555555555549</v>
      </c>
      <c r="E35" s="126">
        <f>E34+TIME(0,9,0)</f>
        <v>0.29930555555555549</v>
      </c>
      <c r="F35" s="126">
        <f>F34+TIME(0,9,0)</f>
        <v>0.34097222222222218</v>
      </c>
      <c r="G35" s="126">
        <v>0.30555555555555552</v>
      </c>
      <c r="H35" s="126">
        <f>H34+TIME(0,9,0)</f>
        <v>0.38263888888888886</v>
      </c>
      <c r="I35" s="126">
        <v>0.34722222222222227</v>
      </c>
      <c r="J35" s="126">
        <f>J34+TIME(0,9,0)</f>
        <v>0.42430555555555555</v>
      </c>
      <c r="K35" s="126">
        <f t="shared" ref="K35:X35" si="22">K34+TIME(0,9,0)</f>
        <v>0.46597222222222218</v>
      </c>
      <c r="L35" s="126">
        <f t="shared" si="22"/>
        <v>0.50763888888888897</v>
      </c>
      <c r="M35" s="126">
        <f t="shared" si="22"/>
        <v>0.54930555555555582</v>
      </c>
      <c r="N35" s="126">
        <f t="shared" si="22"/>
        <v>0.59097222222222268</v>
      </c>
      <c r="O35" s="126">
        <f t="shared" si="22"/>
        <v>0.63263888888888864</v>
      </c>
      <c r="P35" s="126">
        <f t="shared" si="22"/>
        <v>0.67430555555555571</v>
      </c>
      <c r="Q35" s="126">
        <f t="shared" si="22"/>
        <v>0.71597222222222168</v>
      </c>
      <c r="R35" s="126">
        <f t="shared" si="22"/>
        <v>0.75763888888888864</v>
      </c>
      <c r="S35" s="126">
        <f t="shared" si="22"/>
        <v>0.79930555555555571</v>
      </c>
      <c r="T35" s="126">
        <f t="shared" si="22"/>
        <v>0.84097222222222168</v>
      </c>
      <c r="U35" s="126">
        <f t="shared" si="22"/>
        <v>0.88263888888888864</v>
      </c>
      <c r="V35" s="126">
        <f t="shared" si="22"/>
        <v>0.92430555555555571</v>
      </c>
      <c r="W35" s="126">
        <f t="shared" si="22"/>
        <v>0.96597222222222168</v>
      </c>
      <c r="X35" s="126">
        <f t="shared" si="22"/>
        <v>1.0076388888888888</v>
      </c>
      <c r="Y35" s="94"/>
    </row>
    <row r="36" spans="1:2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>
      <c r="A37" s="136" t="s">
        <v>57</v>
      </c>
      <c r="C3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R37" s="17"/>
      <c r="S37" s="17"/>
      <c r="T37" s="53"/>
      <c r="W37" s="17"/>
      <c r="X37" s="17"/>
      <c r="Y37" s="17"/>
    </row>
    <row r="38" spans="1:25">
      <c r="C38"/>
      <c r="D38" s="53"/>
    </row>
    <row r="39" spans="1:25" ht="15.75" thickBot="1">
      <c r="E39" s="34"/>
    </row>
    <row r="40" spans="1:25">
      <c r="A40" s="154" t="s">
        <v>10</v>
      </c>
      <c r="B40" s="155"/>
      <c r="C40" s="155"/>
      <c r="D40" s="155"/>
      <c r="E40" s="155"/>
      <c r="F40" s="155"/>
      <c r="G40" s="155"/>
      <c r="H40" s="156"/>
    </row>
    <row r="41" spans="1:25">
      <c r="A41" s="157"/>
      <c r="B41" s="158"/>
      <c r="C41" s="158"/>
      <c r="D41" s="158"/>
      <c r="E41" s="158"/>
      <c r="F41" s="158"/>
      <c r="G41" s="158"/>
      <c r="H41" s="159"/>
    </row>
    <row r="42" spans="1:25">
      <c r="A42" s="157"/>
      <c r="B42" s="158"/>
      <c r="C42" s="158"/>
      <c r="D42" s="158"/>
      <c r="E42" s="158"/>
      <c r="F42" s="158"/>
      <c r="G42" s="158"/>
      <c r="H42" s="159"/>
    </row>
    <row r="43" spans="1:25">
      <c r="A43" s="157"/>
      <c r="B43" s="158"/>
      <c r="C43" s="158"/>
      <c r="D43" s="158"/>
      <c r="E43" s="158"/>
      <c r="F43" s="158"/>
      <c r="G43" s="158"/>
      <c r="H43" s="159"/>
    </row>
    <row r="44" spans="1:25">
      <c r="A44" s="157"/>
      <c r="B44" s="158"/>
      <c r="C44" s="158"/>
      <c r="D44" s="158"/>
      <c r="E44" s="158"/>
      <c r="F44" s="158"/>
      <c r="G44" s="158"/>
      <c r="H44" s="159"/>
    </row>
    <row r="45" spans="1:25">
      <c r="A45" s="157"/>
      <c r="B45" s="158"/>
      <c r="C45" s="158"/>
      <c r="D45" s="158"/>
      <c r="E45" s="158"/>
      <c r="F45" s="158"/>
      <c r="G45" s="158"/>
      <c r="H45" s="159"/>
    </row>
    <row r="46" spans="1:25">
      <c r="A46" s="157"/>
      <c r="B46" s="158"/>
      <c r="C46" s="158"/>
      <c r="D46" s="158"/>
      <c r="E46" s="158"/>
      <c r="F46" s="158"/>
      <c r="G46" s="158"/>
      <c r="H46" s="159"/>
    </row>
    <row r="47" spans="1:25">
      <c r="A47" s="157"/>
      <c r="B47" s="158"/>
      <c r="C47" s="158"/>
      <c r="D47" s="158"/>
      <c r="E47" s="158"/>
      <c r="F47" s="158"/>
      <c r="G47" s="158"/>
      <c r="H47" s="159"/>
    </row>
    <row r="48" spans="1:25" ht="15.75" thickBot="1">
      <c r="A48" s="160"/>
      <c r="B48" s="161"/>
      <c r="C48" s="161"/>
      <c r="D48" s="161"/>
      <c r="E48" s="161"/>
      <c r="F48" s="161"/>
      <c r="G48" s="161"/>
      <c r="H48" s="162"/>
      <c r="N48" s="8"/>
      <c r="O48" s="8"/>
    </row>
  </sheetData>
  <mergeCells count="3">
    <mergeCell ref="A1:AB3"/>
    <mergeCell ref="A40:H48"/>
    <mergeCell ref="G9:Y10"/>
  </mergeCells>
  <pageMargins left="0.7" right="0.7" top="0.78740157499999996" bottom="0.78740157499999996" header="0.3" footer="0.3"/>
  <pageSetup paperSize="9" scale="45" orientation="portrait" r:id="rId1"/>
  <headerFooter>
    <oddHeader>&amp;L&amp;"DB Neo Office"&amp;11&amp;KEC0016           DB Intern / DB internal&amp;1#_x000D_</oddHeader>
  </headerFooter>
  <colBreaks count="1" manualBreakCount="1">
    <brk id="22" max="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0462-B382-40D5-B7B7-1237235182B0}">
  <dimension ref="A1:I3"/>
  <sheetViews>
    <sheetView workbookViewId="0">
      <selection activeCell="C30" sqref="C30"/>
    </sheetView>
  </sheetViews>
  <sheetFormatPr baseColWidth="10" defaultColWidth="11.42578125" defaultRowHeight="15"/>
  <sheetData>
    <row r="1" spans="1:9">
      <c r="A1" s="1" t="s">
        <v>50</v>
      </c>
    </row>
    <row r="3" spans="1:9">
      <c r="A3" t="s">
        <v>51</v>
      </c>
      <c r="E3" t="s">
        <v>52</v>
      </c>
      <c r="I3" t="s">
        <v>53</v>
      </c>
    </row>
  </sheetData>
  <pageMargins left="0.7" right="0.7" top="0.78740157499999996" bottom="0.78740157499999996" header="0.3" footer="0.3"/>
  <pageSetup paperSize="9" orientation="portrait" horizontalDpi="90" verticalDpi="90" r:id="rId1"/>
  <headerFooter>
    <oddHeader>&amp;L&amp;"DB Neo Office"&amp;11&amp;KEC0016           DB Intern / DB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ADE3474BDE54292B7EF98F4F23287" ma:contentTypeVersion="22" ma:contentTypeDescription="Ein neues Dokument erstellen." ma:contentTypeScope="" ma:versionID="0f10a0032432fe1a63d433569a3d0b68">
  <xsd:schema xmlns:xsd="http://www.w3.org/2001/XMLSchema" xmlns:xs="http://www.w3.org/2001/XMLSchema" xmlns:p="http://schemas.microsoft.com/office/2006/metadata/properties" xmlns:ns2="97f8bcbc-e3cc-4dda-a5bd-81e6cc9c1b30" xmlns:ns3="38089d88-6545-47c3-be34-7fe4531bec9d" targetNamespace="http://schemas.microsoft.com/office/2006/metadata/properties" ma:root="true" ma:fieldsID="98bc9e6d019cdaca103e0178c8fea90e" ns2:_="" ns3:_="">
    <xsd:import namespace="97f8bcbc-e3cc-4dda-a5bd-81e6cc9c1b30"/>
    <xsd:import namespace="38089d88-6545-47c3-be34-7fe4531bec9d"/>
    <xsd:element name="properties">
      <xsd:complexType>
        <xsd:sequence>
          <xsd:element name="documentManagement">
            <xsd:complexType>
              <xsd:all>
                <xsd:element ref="ns2:Verantwortlich" minOccurs="0"/>
                <xsd:element ref="ns2:Beschreibung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x0034_96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8bcbc-e3cc-4dda-a5bd-81e6cc9c1b30" elementFormDefault="qualified">
    <xsd:import namespace="http://schemas.microsoft.com/office/2006/documentManagement/types"/>
    <xsd:import namespace="http://schemas.microsoft.com/office/infopath/2007/PartnerControls"/>
    <xsd:element name="Verantwortlich" ma:index="8" nillable="true" ma:displayName="Verantwortlich" ma:list="UserInfo" ma:SharePointGroup="0" ma:internalName="Verantwortlich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schreibung" ma:index="9" nillable="true" ma:displayName="Beschreibung" ma:format="Dropdown" ma:internalName="Beschreibung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34_96" ma:index="23" nillable="true" ma:displayName="496" ma:format="Dropdown" ma:internalName="_x0034_96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f8412e0a-86ce-4c1b-9120-608410b4f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89d88-6545-47c3-be34-7fe4531be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7bce30f-c636-4f7e-85fe-c12c750c6be0}" ma:internalName="TaxCatchAll" ma:showField="CatchAllData" ma:web="38089d88-6545-47c3-be34-7fe4531be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rtlich xmlns="97f8bcbc-e3cc-4dda-a5bd-81e6cc9c1b30">
      <UserInfo>
        <DisplayName/>
        <AccountId xsi:nil="true"/>
        <AccountType/>
      </UserInfo>
    </Verantwortlich>
    <TaxCatchAll xmlns="38089d88-6545-47c3-be34-7fe4531bec9d" xsi:nil="true"/>
    <lcf76f155ced4ddcb4097134ff3c332f xmlns="97f8bcbc-e3cc-4dda-a5bd-81e6cc9c1b30">
      <Terms xmlns="http://schemas.microsoft.com/office/infopath/2007/PartnerControls"/>
    </lcf76f155ced4ddcb4097134ff3c332f>
    <_x0034_96 xmlns="97f8bcbc-e3cc-4dda-a5bd-81e6cc9c1b30" xsi:nil="true"/>
    <Beschreibung xmlns="97f8bcbc-e3cc-4dda-a5bd-81e6cc9c1b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59604-C0FE-484B-8F56-B2CE14EB5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8bcbc-e3cc-4dda-a5bd-81e6cc9c1b30"/>
    <ds:schemaRef ds:uri="38089d88-6545-47c3-be34-7fe4531be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57A399-7774-4E76-B918-F19874860050}">
  <ds:schemaRefs>
    <ds:schemaRef ds:uri="http://schemas.microsoft.com/office/2006/metadata/properties"/>
    <ds:schemaRef ds:uri="http://schemas.microsoft.com/office/infopath/2007/PartnerControls"/>
    <ds:schemaRef ds:uri="97f8bcbc-e3cc-4dda-a5bd-81e6cc9c1b30"/>
    <ds:schemaRef ds:uri="38089d88-6545-47c3-be34-7fe4531bec9d"/>
  </ds:schemaRefs>
</ds:datastoreItem>
</file>

<file path=customXml/itemProps3.xml><?xml version="1.0" encoding="utf-8"?>
<ds:datastoreItem xmlns:ds="http://schemas.openxmlformats.org/officeDocument/2006/customXml" ds:itemID="{A74C3220-391A-40C8-9478-E7ED575CC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RB77_HHI-HL</vt:lpstr>
      <vt:lpstr>RB77_HL-HHI </vt:lpstr>
      <vt:lpstr>RB77_HHI-EHFD</vt:lpstr>
      <vt:lpstr>RB77_EHFD-HHI</vt:lpstr>
      <vt:lpstr>Farbwerte</vt:lpstr>
      <vt:lpstr>'RB77_EHFD-HHI'!Druckbereich</vt:lpstr>
      <vt:lpstr>'RB77_HHI-EHFD'!Druckbereich</vt:lpstr>
      <vt:lpstr>'RB77_HHI-HL'!Druckbereich</vt:lpstr>
      <vt:lpstr>'RB77_HL-HHI 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Rainer Borchers</dc:creator>
  <cp:keywords/>
  <dc:description/>
  <cp:lastModifiedBy>Susanne Goepel</cp:lastModifiedBy>
  <cp:revision/>
  <dcterms:created xsi:type="dcterms:W3CDTF">2021-10-19T00:40:37Z</dcterms:created>
  <dcterms:modified xsi:type="dcterms:W3CDTF">2026-07-16T20:49:20Z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0x01010050DADE3474BDE54292B7EF98F4F23287</vt:lpwstr>
  </property>
  <property fmtid="{D5CDD505-2E9C-101B-9397-08002B2CF9AE}" pid="3" name="MediaServiceImageTags">
    <vt:lpwstr/>
  </property>
  <property fmtid="{D5CDD505-2E9C-101B-9397-08002B2CF9AE}" pid="4" name="MSIP_Label_3dac9f92-1d4e-4aae-b975-a9900684008d_Enabled">
    <vt:lpwstr>true</vt:lpwstr>
  </property>
  <property fmtid="{D5CDD505-2E9C-101B-9397-08002B2CF9AE}" pid="5" name="MSIP_Label_3dac9f92-1d4e-4aae-b975-a9900684008d_SetDate">
    <vt:lpwstr>2026-07-16T17:59:57Z</vt:lpwstr>
  </property>
  <property fmtid="{D5CDD505-2E9C-101B-9397-08002B2CF9AE}" pid="6" name="MSIP_Label_3dac9f92-1d4e-4aae-b975-a9900684008d_Method">
    <vt:lpwstr>Standard</vt:lpwstr>
  </property>
  <property fmtid="{D5CDD505-2E9C-101B-9397-08002B2CF9AE}" pid="7" name="MSIP_Label_3dac9f92-1d4e-4aae-b975-a9900684008d_Name">
    <vt:lpwstr>DB Intern</vt:lpwstr>
  </property>
  <property fmtid="{D5CDD505-2E9C-101B-9397-08002B2CF9AE}" pid="8" name="MSIP_Label_3dac9f92-1d4e-4aae-b975-a9900684008d_SiteId">
    <vt:lpwstr>a1a72d9c-49e6-4f6d-9af6-5aafa1183bfd</vt:lpwstr>
  </property>
  <property fmtid="{D5CDD505-2E9C-101B-9397-08002B2CF9AE}" pid="9" name="MSIP_Label_3dac9f92-1d4e-4aae-b975-a9900684008d_ActionId">
    <vt:lpwstr>2b098747-78cc-4c0b-a0e6-2044f89ae47f</vt:lpwstr>
  </property>
  <property fmtid="{D5CDD505-2E9C-101B-9397-08002B2CF9AE}" pid="10" name="MSIP_Label_3dac9f92-1d4e-4aae-b975-a9900684008d_ContentBits">
    <vt:lpwstr>1</vt:lpwstr>
  </property>
  <property fmtid="{D5CDD505-2E9C-101B-9397-08002B2CF9AE}" pid="11" name="MSIP_Label_3dac9f92-1d4e-4aae-b975-a9900684008d_Tag">
    <vt:lpwstr>10, 3, 0, 1</vt:lpwstr>
  </property>
</Properties>
</file>